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esza.sharepoint.com/sites/Clients/Shared Documents/UK PACT/Projects/2025-GESI-1005 CC Act Subnational Support/Implementation/MP GHG inventories/MP Inventory Training 8 May/Materials for participants/For printing/"/>
    </mc:Choice>
  </mc:AlternateContent>
  <xr:revisionPtr revIDLastSave="4" documentId="8_{3FD67C6B-ECA5-49BC-88B7-54D9B3FF87F1}" xr6:coauthVersionLast="47" xr6:coauthVersionMax="47" xr10:uidLastSave="{524DDDD1-E240-4E9F-9DBF-C2091DB9AA76}"/>
  <bookViews>
    <workbookView xWindow="-120" yWindow="-120" windowWidth="29040" windowHeight="15720" xr2:uid="{2326C288-B276-4798-8362-5F19D9A81265}"/>
  </bookViews>
  <sheets>
    <sheet name="Sheet1" sheetId="1" r:id="rId1"/>
  </sheets>
  <definedNames>
    <definedName name="_xlnm.Print_Area" localSheetId="0">Sheet1!$A$1:$V$38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28" i="1" l="1"/>
  <c r="V26" i="1" s="1"/>
  <c r="I28" i="1"/>
  <c r="U26" i="1" s="1"/>
  <c r="H28" i="1"/>
  <c r="G28" i="1"/>
  <c r="F28" i="1"/>
  <c r="E28" i="1"/>
  <c r="Q16" i="1" s="1"/>
  <c r="D28" i="1"/>
  <c r="C28" i="1"/>
  <c r="Q26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Q18" i="1"/>
  <c r="P18" i="1"/>
  <c r="O18" i="1"/>
  <c r="N18" i="1"/>
  <c r="M18" i="1"/>
  <c r="L18" i="1"/>
  <c r="K18" i="1"/>
  <c r="Q17" i="1"/>
  <c r="P17" i="1"/>
  <c r="O17" i="1"/>
  <c r="N17" i="1"/>
  <c r="M17" i="1"/>
  <c r="L17" i="1"/>
  <c r="K17" i="1"/>
  <c r="P16" i="1"/>
  <c r="O16" i="1"/>
  <c r="N16" i="1"/>
  <c r="M16" i="1"/>
  <c r="L16" i="1"/>
  <c r="K16" i="1"/>
  <c r="Q15" i="1"/>
  <c r="P15" i="1"/>
  <c r="O15" i="1"/>
  <c r="N15" i="1"/>
  <c r="M15" i="1"/>
  <c r="L15" i="1"/>
  <c r="K15" i="1"/>
  <c r="P14" i="1"/>
  <c r="O14" i="1"/>
  <c r="N14" i="1"/>
  <c r="M14" i="1"/>
  <c r="L14" i="1"/>
  <c r="K14" i="1"/>
  <c r="Q13" i="1"/>
  <c r="P13" i="1"/>
  <c r="O13" i="1"/>
  <c r="N13" i="1"/>
  <c r="M13" i="1"/>
  <c r="L13" i="1"/>
  <c r="K13" i="1"/>
  <c r="Q12" i="1"/>
  <c r="P12" i="1"/>
  <c r="O12" i="1"/>
  <c r="N12" i="1"/>
  <c r="M12" i="1"/>
  <c r="L12" i="1"/>
  <c r="K12" i="1"/>
  <c r="P11" i="1"/>
  <c r="O11" i="1"/>
  <c r="N11" i="1"/>
  <c r="M11" i="1"/>
  <c r="L11" i="1"/>
  <c r="K11" i="1"/>
  <c r="R26" i="1" l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Q14" i="1"/>
  <c r="S25" i="1"/>
  <c r="S26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Q24" i="1"/>
  <c r="Q23" i="1"/>
  <c r="Q22" i="1"/>
  <c r="Q21" i="1"/>
  <c r="Q20" i="1"/>
  <c r="Q19" i="1"/>
  <c r="Q25" i="1"/>
  <c r="Q11" i="1"/>
  <c r="Q28" i="1" s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U28" i="1" l="1"/>
  <c r="S28" i="1"/>
  <c r="R28" i="1"/>
  <c r="V28" i="1"/>
  <c r="T28" i="1"/>
</calcChain>
</file>

<file path=xl/sharedStrings.xml><?xml version="1.0" encoding="utf-8"?>
<sst xmlns="http://schemas.openxmlformats.org/spreadsheetml/2006/main" count="50" uniqueCount="40">
  <si>
    <t>Back to home page</t>
  </si>
  <si>
    <t>Mineral FertiIizer Use by Crop</t>
  </si>
  <si>
    <t>PLANTED AREA</t>
  </si>
  <si>
    <t>NUTRIENT APPLIED</t>
  </si>
  <si>
    <t>NUTRIENT APPLICATION RATE</t>
  </si>
  <si>
    <t xml:space="preserve">CROP SHARE OF TOTAL NUTRIENT USE </t>
  </si>
  <si>
    <t>SOUTH AFRICA</t>
  </si>
  <si>
    <t>ha</t>
  </si>
  <si>
    <t>Metric tonnes of nutrients</t>
  </si>
  <si>
    <t>Kg nutrient/ha</t>
  </si>
  <si>
    <t>%</t>
  </si>
  <si>
    <t>N</t>
  </si>
  <si>
    <r>
      <t>P</t>
    </r>
    <r>
      <rPr>
        <b/>
        <vertAlign val="subscript"/>
        <sz val="13"/>
        <color theme="0"/>
        <rFont val="Arial"/>
        <family val="2"/>
      </rPr>
      <t>2</t>
    </r>
    <r>
      <rPr>
        <b/>
        <sz val="13"/>
        <color theme="0"/>
        <rFont val="Arial"/>
        <family val="2"/>
      </rPr>
      <t>O</t>
    </r>
    <r>
      <rPr>
        <b/>
        <vertAlign val="subscript"/>
        <sz val="13"/>
        <color theme="0"/>
        <rFont val="Arial"/>
        <family val="2"/>
      </rPr>
      <t>5</t>
    </r>
  </si>
  <si>
    <r>
      <t>K</t>
    </r>
    <r>
      <rPr>
        <b/>
        <vertAlign val="subscript"/>
        <sz val="13"/>
        <color theme="0"/>
        <rFont val="Arial"/>
        <family val="2"/>
      </rPr>
      <t>2</t>
    </r>
    <r>
      <rPr>
        <b/>
        <sz val="13"/>
        <color theme="0"/>
        <rFont val="Arial"/>
        <family val="2"/>
      </rPr>
      <t>O</t>
    </r>
  </si>
  <si>
    <t>CROP</t>
  </si>
  <si>
    <t>2017/18</t>
  </si>
  <si>
    <t>2018/19</t>
  </si>
  <si>
    <t>Wheat</t>
  </si>
  <si>
    <t>Maize</t>
  </si>
  <si>
    <t>Other Cereals</t>
  </si>
  <si>
    <t>Soybeans</t>
  </si>
  <si>
    <t>Rapeseed / Canola</t>
  </si>
  <si>
    <t>Other Oil Crops</t>
  </si>
  <si>
    <t>Cotton</t>
  </si>
  <si>
    <t>Sugar Cane</t>
  </si>
  <si>
    <t>Roots &amp; Tubers</t>
  </si>
  <si>
    <t>Fruits &amp; Treenuts</t>
  </si>
  <si>
    <t>Vegetables</t>
  </si>
  <si>
    <t>Pulses</t>
  </si>
  <si>
    <t>Grassland</t>
  </si>
  <si>
    <t>Vineyards</t>
  </si>
  <si>
    <t>Lucerne</t>
  </si>
  <si>
    <t>Residual</t>
  </si>
  <si>
    <t>Total</t>
  </si>
  <si>
    <t>Source:</t>
  </si>
  <si>
    <t>FERTASA (http://www.fertasa.co.za/)</t>
  </si>
  <si>
    <t>Notes:</t>
  </si>
  <si>
    <t>The consumption estimates presented here relate to mineral fertilizers only. 2018 refers to the period from January 2018 to December 2018.</t>
  </si>
  <si>
    <t>Please note that the total quantities of nutrients reported here may be different from the totals reported in the IFASTAT consumption database.</t>
  </si>
  <si>
    <t>Copyright © 2022 International Fertilizer Association – All Rights Reserved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</si>
</sst>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  <font>
      <b/>
      <sz val="16"/>
      <color rgb="FF145996"/>
      <name val="Arial"/>
      <family val="2"/>
    </font>
    <font>
      <b/>
      <sz val="13"/>
      <color theme="0"/>
      <name val="Arial"/>
      <family val="2"/>
    </font>
    <font>
      <b/>
      <i/>
      <sz val="13"/>
      <color theme="0"/>
      <name val="Arial"/>
      <family val="2"/>
    </font>
    <font>
      <b/>
      <vertAlign val="subscript"/>
      <sz val="13"/>
      <color theme="0"/>
      <name val="Arial"/>
      <family val="2"/>
    </font>
    <font>
      <b/>
      <sz val="13"/>
      <color rgb="FFFFFFFF"/>
      <name val="Arial"/>
      <family val="2"/>
    </font>
    <font>
      <b/>
      <sz val="13"/>
      <color rgb="FF145996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45996"/>
        <bgColor indexed="64"/>
      </patternFill>
    </fill>
    <fill>
      <patternFill patternType="solid">
        <fgColor rgb="FFEDF5FD"/>
        <bgColor indexed="64"/>
      </patternFill>
    </fill>
  </fills>
  <borders count="20">
    <border>
      <left/>
      <right/>
      <top/>
      <bottom/>
      <diagonal/>
    </border>
    <border>
      <left style="double">
        <color rgb="FF3082BE"/>
      </left>
      <right style="double">
        <color rgb="FF3082BE"/>
      </right>
      <top style="double">
        <color rgb="FF3082BE"/>
      </top>
      <bottom/>
      <diagonal/>
    </border>
    <border>
      <left style="double">
        <color rgb="FF3082BE"/>
      </left>
      <right style="double">
        <color rgb="FF3082BE"/>
      </right>
      <top/>
      <bottom/>
      <diagonal/>
    </border>
    <border>
      <left style="double">
        <color rgb="FF3082BE"/>
      </left>
      <right style="double">
        <color rgb="FF3082BE"/>
      </right>
      <top/>
      <bottom style="double">
        <color rgb="FF3082BE"/>
      </bottom>
      <diagonal/>
    </border>
    <border>
      <left style="double">
        <color rgb="FF3082BE"/>
      </left>
      <right style="double">
        <color rgb="FF3082BE"/>
      </right>
      <top style="double">
        <color rgb="FF3082BE"/>
      </top>
      <bottom style="double">
        <color rgb="FF3082BE"/>
      </bottom>
      <diagonal/>
    </border>
    <border>
      <left style="double">
        <color rgb="FF3082BE"/>
      </left>
      <right/>
      <top style="double">
        <color rgb="FF3082BE"/>
      </top>
      <bottom style="double">
        <color rgb="FF3082BE"/>
      </bottom>
      <diagonal/>
    </border>
    <border>
      <left style="thin">
        <color rgb="FF3082BE"/>
      </left>
      <right style="double">
        <color rgb="FF3082BE"/>
      </right>
      <top style="double">
        <color rgb="FF3082BE"/>
      </top>
      <bottom style="double">
        <color rgb="FF3082BE"/>
      </bottom>
      <diagonal/>
    </border>
    <border>
      <left/>
      <right/>
      <top style="double">
        <color rgb="FF3082BE"/>
      </top>
      <bottom style="double">
        <color rgb="FF3082BE"/>
      </bottom>
      <diagonal/>
    </border>
    <border>
      <left style="thin">
        <color rgb="FF3082BE"/>
      </left>
      <right/>
      <top style="double">
        <color rgb="FF3082BE"/>
      </top>
      <bottom style="double">
        <color rgb="FF3082BE"/>
      </bottom>
      <diagonal/>
    </border>
    <border>
      <left style="double">
        <color rgb="FF3082BE"/>
      </left>
      <right style="thin">
        <color rgb="FF3082BE"/>
      </right>
      <top style="double">
        <color rgb="FF3082BE"/>
      </top>
      <bottom style="double">
        <color rgb="FF3082BE"/>
      </bottom>
      <diagonal/>
    </border>
    <border>
      <left style="double">
        <color rgb="FF3082BE"/>
      </left>
      <right/>
      <top/>
      <bottom/>
      <diagonal/>
    </border>
    <border>
      <left style="double">
        <color rgb="FF3082BE"/>
      </left>
      <right style="thin">
        <color rgb="FF3082BE"/>
      </right>
      <top style="double">
        <color rgb="FF3082BE"/>
      </top>
      <bottom/>
      <diagonal/>
    </border>
    <border>
      <left style="thin">
        <color rgb="FF3082BE"/>
      </left>
      <right style="double">
        <color rgb="FF3082BE"/>
      </right>
      <top style="double">
        <color rgb="FF3082BE"/>
      </top>
      <bottom/>
      <diagonal/>
    </border>
    <border>
      <left style="thin">
        <color rgb="FF3082BE"/>
      </left>
      <right style="double">
        <color rgb="FF3082BE"/>
      </right>
      <top/>
      <bottom/>
      <diagonal/>
    </border>
    <border>
      <left style="thin">
        <color rgb="FF3082BE"/>
      </left>
      <right/>
      <top style="double">
        <color rgb="FF3082BE"/>
      </top>
      <bottom/>
      <diagonal/>
    </border>
    <border>
      <left style="thin">
        <color rgb="FF3082BE"/>
      </left>
      <right/>
      <top/>
      <bottom/>
      <diagonal/>
    </border>
    <border>
      <left style="double">
        <color rgb="FF3082BE"/>
      </left>
      <right style="thin">
        <color rgb="FF3082BE"/>
      </right>
      <top/>
      <bottom/>
      <diagonal/>
    </border>
    <border>
      <left style="thin">
        <color indexed="64"/>
      </left>
      <right style="double">
        <color rgb="FF3082BE"/>
      </right>
      <top/>
      <bottom/>
      <diagonal/>
    </border>
    <border>
      <left style="double">
        <color rgb="FF3082BE"/>
      </left>
      <right style="thin">
        <color rgb="FF3082BE"/>
      </right>
      <top/>
      <bottom style="double">
        <color rgb="FF3082BE"/>
      </bottom>
      <diagonal/>
    </border>
    <border>
      <left/>
      <right/>
      <top style="double">
        <color rgb="FF3082BE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/>
    <xf numFmtId="0" fontId="3" fillId="2" borderId="0" xfId="1" applyFont="1" applyFill="1"/>
    <xf numFmtId="0" fontId="0" fillId="2" borderId="0" xfId="0" applyFill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0" xfId="0" applyFont="1" applyFill="1"/>
    <xf numFmtId="0" fontId="8" fillId="3" borderId="5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left" vertical="center" indent="1"/>
    </xf>
    <xf numFmtId="0" fontId="10" fillId="2" borderId="11" xfId="0" applyFont="1" applyFill="1" applyBorder="1" applyAlignment="1">
      <alignment horizontal="right" vertical="center" indent="1"/>
    </xf>
    <xf numFmtId="0" fontId="10" fillId="2" borderId="12" xfId="0" applyFont="1" applyFill="1" applyBorder="1" applyAlignment="1">
      <alignment horizontal="right" vertical="center" indent="1"/>
    </xf>
    <xf numFmtId="0" fontId="10" fillId="2" borderId="0" xfId="0" applyFont="1" applyFill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indent="1"/>
    </xf>
    <xf numFmtId="3" fontId="12" fillId="2" borderId="16" xfId="0" applyNumberFormat="1" applyFont="1" applyFill="1" applyBorder="1" applyAlignment="1">
      <alignment horizontal="right" vertical="center" indent="1"/>
    </xf>
    <xf numFmtId="3" fontId="12" fillId="2" borderId="13" xfId="0" applyNumberFormat="1" applyFont="1" applyFill="1" applyBorder="1" applyAlignment="1">
      <alignment horizontal="right" vertical="center" indent="1"/>
    </xf>
    <xf numFmtId="3" fontId="12" fillId="2" borderId="10" xfId="0" applyNumberFormat="1" applyFont="1" applyFill="1" applyBorder="1" applyAlignment="1">
      <alignment horizontal="right" vertical="center" indent="1"/>
    </xf>
    <xf numFmtId="1" fontId="11" fillId="2" borderId="16" xfId="0" applyNumberFormat="1" applyFont="1" applyFill="1" applyBorder="1" applyAlignment="1">
      <alignment horizontal="right" vertical="center" indent="1"/>
    </xf>
    <xf numFmtId="1" fontId="11" fillId="2" borderId="15" xfId="0" applyNumberFormat="1" applyFont="1" applyFill="1" applyBorder="1" applyAlignment="1">
      <alignment horizontal="right" vertical="center" indent="1"/>
    </xf>
    <xf numFmtId="1" fontId="11" fillId="2" borderId="13" xfId="0" applyNumberFormat="1" applyFont="1" applyFill="1" applyBorder="1" applyAlignment="1">
      <alignment horizontal="right" vertical="center" indent="1"/>
    </xf>
    <xf numFmtId="1" fontId="11" fillId="2" borderId="0" xfId="0" applyNumberFormat="1" applyFont="1" applyFill="1" applyAlignment="1">
      <alignment horizontal="right" vertical="center" indent="1"/>
    </xf>
    <xf numFmtId="9" fontId="12" fillId="2" borderId="16" xfId="0" applyNumberFormat="1" applyFont="1" applyFill="1" applyBorder="1" applyAlignment="1">
      <alignment horizontal="right" vertical="center" indent="1"/>
    </xf>
    <xf numFmtId="9" fontId="12" fillId="2" borderId="13" xfId="0" applyNumberFormat="1" applyFont="1" applyFill="1" applyBorder="1" applyAlignment="1">
      <alignment horizontal="right" vertical="center" indent="1"/>
    </xf>
    <xf numFmtId="9" fontId="12" fillId="2" borderId="0" xfId="0" applyNumberFormat="1" applyFont="1" applyFill="1" applyAlignment="1">
      <alignment horizontal="right" vertical="center" indent="1"/>
    </xf>
    <xf numFmtId="0" fontId="11" fillId="4" borderId="17" xfId="0" applyFont="1" applyFill="1" applyBorder="1" applyAlignment="1">
      <alignment horizontal="left" indent="1"/>
    </xf>
    <xf numFmtId="3" fontId="12" fillId="4" borderId="16" xfId="0" applyNumberFormat="1" applyFont="1" applyFill="1" applyBorder="1" applyAlignment="1">
      <alignment horizontal="right" vertical="center" indent="1"/>
    </xf>
    <xf numFmtId="3" fontId="12" fillId="4" borderId="13" xfId="0" applyNumberFormat="1" applyFont="1" applyFill="1" applyBorder="1" applyAlignment="1">
      <alignment horizontal="right" vertical="center" indent="1"/>
    </xf>
    <xf numFmtId="3" fontId="12" fillId="4" borderId="10" xfId="0" applyNumberFormat="1" applyFont="1" applyFill="1" applyBorder="1" applyAlignment="1">
      <alignment horizontal="right" vertical="center" indent="1"/>
    </xf>
    <xf numFmtId="1" fontId="11" fillId="4" borderId="16" xfId="0" applyNumberFormat="1" applyFont="1" applyFill="1" applyBorder="1" applyAlignment="1">
      <alignment horizontal="right" vertical="center" indent="1"/>
    </xf>
    <xf numFmtId="1" fontId="11" fillId="4" borderId="15" xfId="0" applyNumberFormat="1" applyFont="1" applyFill="1" applyBorder="1" applyAlignment="1">
      <alignment horizontal="right" vertical="center" indent="1"/>
    </xf>
    <xf numFmtId="1" fontId="11" fillId="4" borderId="13" xfId="0" applyNumberFormat="1" applyFont="1" applyFill="1" applyBorder="1" applyAlignment="1">
      <alignment horizontal="right" vertical="center" indent="1"/>
    </xf>
    <xf numFmtId="1" fontId="11" fillId="4" borderId="0" xfId="0" applyNumberFormat="1" applyFont="1" applyFill="1" applyAlignment="1">
      <alignment horizontal="right" vertical="center" indent="1"/>
    </xf>
    <xf numFmtId="9" fontId="12" fillId="4" borderId="16" xfId="0" applyNumberFormat="1" applyFont="1" applyFill="1" applyBorder="1" applyAlignment="1">
      <alignment horizontal="right" vertical="center" indent="1"/>
    </xf>
    <xf numFmtId="9" fontId="12" fillId="4" borderId="13" xfId="0" applyNumberFormat="1" applyFont="1" applyFill="1" applyBorder="1" applyAlignment="1">
      <alignment horizontal="right" vertical="center" indent="1"/>
    </xf>
    <xf numFmtId="9" fontId="12" fillId="4" borderId="0" xfId="0" applyNumberFormat="1" applyFont="1" applyFill="1" applyAlignment="1">
      <alignment horizontal="right" vertical="center" indent="1"/>
    </xf>
    <xf numFmtId="0" fontId="11" fillId="2" borderId="13" xfId="0" applyFont="1" applyFill="1" applyBorder="1" applyAlignment="1">
      <alignment horizontal="right" indent="1"/>
    </xf>
    <xf numFmtId="0" fontId="12" fillId="4" borderId="17" xfId="0" applyFont="1" applyFill="1" applyBorder="1" applyAlignment="1">
      <alignment horizontal="left" indent="1"/>
    </xf>
    <xf numFmtId="0" fontId="11" fillId="4" borderId="13" xfId="0" applyFont="1" applyFill="1" applyBorder="1" applyAlignment="1">
      <alignment horizontal="right" indent="1"/>
    </xf>
    <xf numFmtId="0" fontId="12" fillId="2" borderId="17" xfId="0" applyFont="1" applyFill="1" applyBorder="1" applyAlignment="1">
      <alignment horizontal="left" indent="1"/>
    </xf>
    <xf numFmtId="0" fontId="12" fillId="2" borderId="10" xfId="0" applyFont="1" applyFill="1" applyBorder="1" applyAlignment="1">
      <alignment horizontal="left" indent="1"/>
    </xf>
    <xf numFmtId="3" fontId="12" fillId="2" borderId="0" xfId="0" applyNumberFormat="1" applyFont="1" applyFill="1" applyAlignment="1">
      <alignment horizontal="right" vertical="center" indent="1"/>
    </xf>
    <xf numFmtId="1" fontId="11" fillId="2" borderId="10" xfId="0" applyNumberFormat="1" applyFont="1" applyFill="1" applyBorder="1" applyAlignment="1">
      <alignment horizontal="right" vertical="center" indent="1"/>
    </xf>
    <xf numFmtId="1" fontId="11" fillId="2" borderId="18" xfId="0" applyNumberFormat="1" applyFont="1" applyFill="1" applyBorder="1" applyAlignment="1">
      <alignment horizontal="right" vertical="center" indent="1"/>
    </xf>
    <xf numFmtId="9" fontId="12" fillId="2" borderId="18" xfId="0" applyNumberFormat="1" applyFont="1" applyFill="1" applyBorder="1" applyAlignment="1">
      <alignment horizontal="right" vertical="center" indent="1"/>
    </xf>
    <xf numFmtId="0" fontId="13" fillId="2" borderId="5" xfId="0" applyFont="1" applyFill="1" applyBorder="1" applyAlignment="1">
      <alignment horizontal="left" vertical="center" indent="1"/>
    </xf>
    <xf numFmtId="3" fontId="14" fillId="2" borderId="9" xfId="0" applyNumberFormat="1" applyFont="1" applyFill="1" applyBorder="1" applyAlignment="1">
      <alignment horizontal="right" vertical="center" indent="1"/>
    </xf>
    <xf numFmtId="3" fontId="14" fillId="2" borderId="6" xfId="0" applyNumberFormat="1" applyFont="1" applyFill="1" applyBorder="1" applyAlignment="1">
      <alignment horizontal="right" vertical="center" indent="1"/>
    </xf>
    <xf numFmtId="3" fontId="14" fillId="2" borderId="7" xfId="0" applyNumberFormat="1" applyFont="1" applyFill="1" applyBorder="1" applyAlignment="1">
      <alignment horizontal="right" vertical="center" indent="1"/>
    </xf>
    <xf numFmtId="0" fontId="11" fillId="2" borderId="19" xfId="0" applyFont="1" applyFill="1" applyBorder="1" applyAlignment="1">
      <alignment horizontal="right" indent="1"/>
    </xf>
    <xf numFmtId="9" fontId="13" fillId="2" borderId="9" xfId="0" applyNumberFormat="1" applyFont="1" applyFill="1" applyBorder="1" applyAlignment="1">
      <alignment horizontal="right" vertical="center" indent="1"/>
    </xf>
    <xf numFmtId="9" fontId="13" fillId="2" borderId="6" xfId="0" applyNumberFormat="1" applyFont="1" applyFill="1" applyBorder="1" applyAlignment="1">
      <alignment horizontal="right" vertical="center" indent="1"/>
    </xf>
    <xf numFmtId="9" fontId="13" fillId="2" borderId="7" xfId="0" applyNumberFormat="1" applyFont="1" applyFill="1" applyBorder="1" applyAlignment="1">
      <alignment horizontal="right" vertical="center" indent="1"/>
    </xf>
    <xf numFmtId="0" fontId="11" fillId="2" borderId="0" xfId="0" applyFont="1" applyFill="1"/>
    <xf numFmtId="0" fontId="15" fillId="2" borderId="0" xfId="0" applyFont="1" applyFill="1"/>
    <xf numFmtId="0" fontId="16" fillId="2" borderId="0" xfId="0" applyFont="1" applyFill="1"/>
    <xf numFmtId="0" fontId="16" fillId="0" borderId="0" xfId="0" applyFont="1"/>
    <xf numFmtId="0" fontId="15" fillId="0" borderId="0" xfId="0" applyFont="1"/>
    <xf numFmtId="3" fontId="1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1236894</xdr:colOff>
      <xdr:row>4</xdr:row>
      <xdr:rowOff>143175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B964798-B55A-4FA1-BED9-5EF41DBF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227369" cy="6765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</xdr:row>
      <xdr:rowOff>38100</xdr:rowOff>
    </xdr:from>
    <xdr:to>
      <xdr:col>1</xdr:col>
      <xdr:colOff>1236894</xdr:colOff>
      <xdr:row>4</xdr:row>
      <xdr:rowOff>143175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645207CD-75EA-4A96-8490-F2F699BC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28600"/>
          <a:ext cx="1227369" cy="676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2E1AA-D817-4626-BCE8-5C76D65CE040}">
  <sheetPr>
    <pageSetUpPr fitToPage="1"/>
  </sheetPr>
  <dimension ref="A1:V40"/>
  <sheetViews>
    <sheetView tabSelected="1" workbookViewId="0">
      <selection sqref="A1:V38"/>
    </sheetView>
  </sheetViews>
  <sheetFormatPr defaultRowHeight="15" x14ac:dyDescent="0.25"/>
  <cols>
    <col min="1" max="1" width="2.85546875" customWidth="1"/>
    <col min="2" max="2" width="45.85546875" customWidth="1"/>
    <col min="3" max="22" width="12.85546875" customWidth="1"/>
  </cols>
  <sheetData>
    <row r="1" spans="1:22" x14ac:dyDescent="0.25">
      <c r="A1" s="1"/>
      <c r="B1" s="2" t="s">
        <v>0</v>
      </c>
      <c r="C1" s="3"/>
      <c r="D1" s="3"/>
      <c r="K1" s="3"/>
      <c r="L1" s="3"/>
      <c r="M1" s="3"/>
      <c r="N1" s="3"/>
      <c r="O1" s="3"/>
      <c r="P1" s="3"/>
      <c r="Q1" s="3"/>
    </row>
    <row r="2" spans="1:22" x14ac:dyDescent="0.25">
      <c r="A2" s="1"/>
      <c r="B2" s="3"/>
      <c r="C2" s="3"/>
      <c r="D2" s="3"/>
      <c r="K2" s="3"/>
      <c r="L2" s="3"/>
      <c r="M2" s="3"/>
      <c r="N2" s="3"/>
      <c r="O2" s="3"/>
      <c r="P2" s="3"/>
      <c r="Q2" s="3"/>
    </row>
    <row r="3" spans="1:22" x14ac:dyDescent="0.25">
      <c r="A3" s="1"/>
      <c r="B3" s="3"/>
      <c r="C3" s="3"/>
      <c r="D3" s="3"/>
      <c r="K3" s="3"/>
      <c r="L3" s="3"/>
      <c r="M3" s="3"/>
      <c r="N3" s="3"/>
      <c r="O3" s="3"/>
      <c r="P3" s="3"/>
      <c r="Q3" s="3"/>
    </row>
    <row r="4" spans="1:22" x14ac:dyDescent="0.25">
      <c r="A4" s="1"/>
      <c r="B4" s="3"/>
      <c r="C4" s="3"/>
      <c r="D4" s="3"/>
      <c r="K4" s="3"/>
      <c r="L4" s="3"/>
      <c r="M4" s="3"/>
      <c r="N4" s="3"/>
      <c r="O4" s="3"/>
      <c r="P4" s="3"/>
      <c r="Q4" s="3"/>
    </row>
    <row r="5" spans="1:22" ht="15.75" thickBot="1" x14ac:dyDescent="0.3">
      <c r="B5" s="3"/>
      <c r="C5" s="3"/>
      <c r="D5" s="3"/>
      <c r="E5" s="3"/>
      <c r="F5" s="3"/>
      <c r="G5" s="3"/>
      <c r="H5" s="3"/>
      <c r="I5" s="3"/>
      <c r="K5" s="3"/>
      <c r="L5" s="3"/>
      <c r="M5" s="3"/>
      <c r="N5" s="3"/>
      <c r="O5" s="3"/>
      <c r="P5" s="3"/>
      <c r="Q5" s="3"/>
      <c r="R5" s="3"/>
      <c r="S5" s="3"/>
      <c r="T5" s="4"/>
      <c r="U5" s="5"/>
      <c r="V5" s="5"/>
    </row>
    <row r="6" spans="1:22" ht="21" customHeight="1" thickTop="1" x14ac:dyDescent="0.3">
      <c r="B6" s="6" t="s">
        <v>1</v>
      </c>
      <c r="C6" s="70" t="s">
        <v>2</v>
      </c>
      <c r="D6" s="70"/>
      <c r="E6" s="70" t="s">
        <v>3</v>
      </c>
      <c r="F6" s="70"/>
      <c r="G6" s="70"/>
      <c r="H6" s="70"/>
      <c r="I6" s="70"/>
      <c r="J6" s="70"/>
      <c r="K6" s="71" t="s">
        <v>4</v>
      </c>
      <c r="L6" s="71"/>
      <c r="M6" s="71"/>
      <c r="N6" s="71"/>
      <c r="O6" s="71"/>
      <c r="P6" s="71"/>
      <c r="Q6" s="71" t="s">
        <v>5</v>
      </c>
      <c r="R6" s="71"/>
      <c r="S6" s="71"/>
      <c r="T6" s="71"/>
      <c r="U6" s="71"/>
      <c r="V6" s="71"/>
    </row>
    <row r="7" spans="1:22" ht="17.25" customHeight="1" thickBot="1" x14ac:dyDescent="0.3">
      <c r="B7" s="72" t="s">
        <v>6</v>
      </c>
      <c r="C7" s="73" t="s">
        <v>7</v>
      </c>
      <c r="D7" s="73"/>
      <c r="E7" s="74" t="s">
        <v>8</v>
      </c>
      <c r="F7" s="74"/>
      <c r="G7" s="74"/>
      <c r="H7" s="74"/>
      <c r="I7" s="74"/>
      <c r="J7" s="74"/>
      <c r="K7" s="73" t="s">
        <v>9</v>
      </c>
      <c r="L7" s="73"/>
      <c r="M7" s="73"/>
      <c r="N7" s="73"/>
      <c r="O7" s="73"/>
      <c r="P7" s="73"/>
      <c r="Q7" s="74" t="s">
        <v>10</v>
      </c>
      <c r="R7" s="74"/>
      <c r="S7" s="74"/>
      <c r="T7" s="74"/>
      <c r="U7" s="74"/>
      <c r="V7" s="74"/>
    </row>
    <row r="8" spans="1:22" ht="21" customHeight="1" thickTop="1" thickBot="1" x14ac:dyDescent="0.3">
      <c r="B8" s="72"/>
      <c r="C8" s="75"/>
      <c r="D8" s="75"/>
      <c r="E8" s="68" t="s">
        <v>11</v>
      </c>
      <c r="F8" s="68"/>
      <c r="G8" s="68" t="s">
        <v>12</v>
      </c>
      <c r="H8" s="68"/>
      <c r="I8" s="68" t="s">
        <v>13</v>
      </c>
      <c r="J8" s="68"/>
      <c r="K8" s="69" t="s">
        <v>11</v>
      </c>
      <c r="L8" s="69"/>
      <c r="M8" s="69" t="s">
        <v>12</v>
      </c>
      <c r="N8" s="69"/>
      <c r="O8" s="69" t="s">
        <v>13</v>
      </c>
      <c r="P8" s="69"/>
      <c r="Q8" s="68" t="s">
        <v>11</v>
      </c>
      <c r="R8" s="68"/>
      <c r="S8" s="68" t="s">
        <v>12</v>
      </c>
      <c r="T8" s="68"/>
      <c r="U8" s="68" t="s">
        <v>13</v>
      </c>
      <c r="V8" s="68"/>
    </row>
    <row r="9" spans="1:22" ht="18" thickTop="1" thickBot="1" x14ac:dyDescent="0.3">
      <c r="B9" s="7" t="s">
        <v>14</v>
      </c>
      <c r="C9" s="8">
        <v>2017</v>
      </c>
      <c r="D9" s="9">
        <v>2018</v>
      </c>
      <c r="E9" s="8">
        <v>2017</v>
      </c>
      <c r="F9" s="9">
        <v>2018</v>
      </c>
      <c r="G9" s="10">
        <v>2017</v>
      </c>
      <c r="H9" s="9">
        <v>2018</v>
      </c>
      <c r="I9" s="10">
        <v>2017</v>
      </c>
      <c r="J9" s="9">
        <v>2018</v>
      </c>
      <c r="K9" s="10">
        <v>2017</v>
      </c>
      <c r="L9" s="11">
        <v>2018</v>
      </c>
      <c r="M9" s="12">
        <v>2017</v>
      </c>
      <c r="N9" s="9">
        <v>2018</v>
      </c>
      <c r="O9" s="10">
        <v>2017</v>
      </c>
      <c r="P9" s="11">
        <v>2018</v>
      </c>
      <c r="Q9" s="12" t="s">
        <v>15</v>
      </c>
      <c r="R9" s="9" t="s">
        <v>16</v>
      </c>
      <c r="S9" s="10" t="s">
        <v>15</v>
      </c>
      <c r="T9" s="9" t="s">
        <v>16</v>
      </c>
      <c r="U9" s="10" t="s">
        <v>15</v>
      </c>
      <c r="V9" s="9" t="s">
        <v>16</v>
      </c>
    </row>
    <row r="10" spans="1:22" ht="17.25" thickTop="1" x14ac:dyDescent="0.25">
      <c r="B10" s="13"/>
      <c r="C10" s="14"/>
      <c r="D10" s="15"/>
      <c r="E10" s="16"/>
      <c r="F10" s="17"/>
      <c r="G10" s="16"/>
      <c r="H10" s="17"/>
      <c r="I10" s="16"/>
      <c r="J10" s="18"/>
      <c r="K10" s="19"/>
      <c r="L10" s="20"/>
      <c r="M10" s="21"/>
      <c r="N10" s="17"/>
      <c r="O10" s="16"/>
      <c r="P10" s="20"/>
      <c r="Q10" s="21"/>
      <c r="R10" s="17"/>
      <c r="S10" s="16"/>
      <c r="T10" s="17"/>
      <c r="U10" s="16"/>
      <c r="V10" s="17"/>
    </row>
    <row r="11" spans="1:22" x14ac:dyDescent="0.25">
      <c r="B11" s="22" t="s">
        <v>17</v>
      </c>
      <c r="C11" s="23">
        <v>491600</v>
      </c>
      <c r="D11" s="24">
        <v>508350</v>
      </c>
      <c r="E11" s="23">
        <v>14748</v>
      </c>
      <c r="F11" s="24">
        <v>15251</v>
      </c>
      <c r="G11" s="23">
        <v>19300</v>
      </c>
      <c r="H11" s="24">
        <v>19300</v>
      </c>
      <c r="I11" s="25">
        <v>2458</v>
      </c>
      <c r="J11" s="24">
        <v>2542</v>
      </c>
      <c r="K11" s="26">
        <f t="shared" ref="K11:L26" si="0">IFERROR(E11*1000/C11,"-")</f>
        <v>30</v>
      </c>
      <c r="L11" s="27">
        <f t="shared" si="0"/>
        <v>30.000983574309039</v>
      </c>
      <c r="M11" s="26">
        <f t="shared" ref="M11:N26" si="1">IFERROR(G11*1000/C11,"-")</f>
        <v>39.259560618388932</v>
      </c>
      <c r="N11" s="28">
        <f t="shared" si="1"/>
        <v>37.965968328907252</v>
      </c>
      <c r="O11" s="29">
        <f t="shared" ref="O11:P26" si="2">IFERROR(I11*1000/C11,"-")</f>
        <v>5</v>
      </c>
      <c r="P11" s="27">
        <f t="shared" si="2"/>
        <v>5.0004917871545196</v>
      </c>
      <c r="Q11" s="30">
        <f t="shared" ref="Q11:Q26" si="3">E11/$E$28</f>
        <v>3.1381928367152388E-2</v>
      </c>
      <c r="R11" s="31">
        <f t="shared" ref="R11:R26" si="4">F11/$F$28</f>
        <v>3.9985946844463556E-2</v>
      </c>
      <c r="S11" s="32">
        <f t="shared" ref="S11:S26" si="5">G11/$G$28</f>
        <v>7.2071130097725464E-2</v>
      </c>
      <c r="T11" s="31">
        <f t="shared" ref="T11:T26" si="6">H11/$H$28</f>
        <v>7.7513153138680263E-2</v>
      </c>
      <c r="U11" s="32">
        <f t="shared" ref="U11:U26" si="7">I11/$I$28</f>
        <v>1.8067019970745835E-2</v>
      </c>
      <c r="V11" s="31">
        <f t="shared" ref="V11:V26" si="8">J11/$J$28</f>
        <v>1.9200410897857137E-2</v>
      </c>
    </row>
    <row r="12" spans="1:22" x14ac:dyDescent="0.25">
      <c r="B12" s="33" t="s">
        <v>18</v>
      </c>
      <c r="C12" s="34">
        <v>2628600</v>
      </c>
      <c r="D12" s="35">
        <v>2318850</v>
      </c>
      <c r="E12" s="34">
        <v>319597</v>
      </c>
      <c r="F12" s="35">
        <v>231885</v>
      </c>
      <c r="G12" s="34">
        <v>122400</v>
      </c>
      <c r="H12" s="35">
        <v>104348</v>
      </c>
      <c r="I12" s="36">
        <v>26286</v>
      </c>
      <c r="J12" s="35">
        <v>23189</v>
      </c>
      <c r="K12" s="37">
        <f t="shared" si="0"/>
        <v>121.58449364680818</v>
      </c>
      <c r="L12" s="38">
        <f t="shared" si="0"/>
        <v>100</v>
      </c>
      <c r="M12" s="37">
        <f t="shared" si="1"/>
        <v>46.564711253138555</v>
      </c>
      <c r="N12" s="39">
        <f t="shared" si="1"/>
        <v>44.999892187937988</v>
      </c>
      <c r="O12" s="40">
        <f t="shared" si="2"/>
        <v>10</v>
      </c>
      <c r="P12" s="38">
        <f t="shared" si="2"/>
        <v>10.000215624124028</v>
      </c>
      <c r="Q12" s="41">
        <f t="shared" si="3"/>
        <v>0.68006307027100643</v>
      </c>
      <c r="R12" s="42">
        <f t="shared" si="4"/>
        <v>0.60796939768070501</v>
      </c>
      <c r="S12" s="43">
        <f t="shared" si="5"/>
        <v>0.45707286652650764</v>
      </c>
      <c r="T12" s="42">
        <f t="shared" si="6"/>
        <v>0.41908510381943048</v>
      </c>
      <c r="U12" s="43">
        <f t="shared" si="7"/>
        <v>0.19320979941050651</v>
      </c>
      <c r="V12" s="42">
        <f t="shared" si="8"/>
        <v>0.17515276487427583</v>
      </c>
    </row>
    <row r="13" spans="1:22" x14ac:dyDescent="0.25">
      <c r="B13" s="22" t="s">
        <v>19</v>
      </c>
      <c r="C13" s="23">
        <v>133730</v>
      </c>
      <c r="D13" s="24">
        <v>147800</v>
      </c>
      <c r="E13" s="23">
        <v>5070</v>
      </c>
      <c r="F13" s="24">
        <v>5154</v>
      </c>
      <c r="G13" s="23">
        <v>5200</v>
      </c>
      <c r="H13" s="24">
        <v>5200</v>
      </c>
      <c r="I13" s="25">
        <v>881</v>
      </c>
      <c r="J13" s="44">
        <v>883</v>
      </c>
      <c r="K13" s="26">
        <f t="shared" si="0"/>
        <v>37.912211171764</v>
      </c>
      <c r="L13" s="27">
        <f t="shared" si="0"/>
        <v>34.871447902571042</v>
      </c>
      <c r="M13" s="26">
        <f t="shared" si="1"/>
        <v>38.884319150527183</v>
      </c>
      <c r="N13" s="28">
        <f t="shared" si="1"/>
        <v>35.182679296346414</v>
      </c>
      <c r="O13" s="29">
        <f t="shared" si="2"/>
        <v>6.5879009945412399</v>
      </c>
      <c r="P13" s="27">
        <f t="shared" si="2"/>
        <v>5.974289580514208</v>
      </c>
      <c r="Q13" s="30">
        <f t="shared" si="3"/>
        <v>1.0788335830042217E-2</v>
      </c>
      <c r="R13" s="31">
        <f t="shared" si="4"/>
        <v>1.3513052916947424E-2</v>
      </c>
      <c r="S13" s="32">
        <f t="shared" si="5"/>
        <v>1.9418128316485619E-2</v>
      </c>
      <c r="T13" s="31">
        <f t="shared" si="6"/>
        <v>2.0884372866380174E-2</v>
      </c>
      <c r="U13" s="32">
        <f t="shared" si="7"/>
        <v>6.4756080529809112E-3</v>
      </c>
      <c r="V13" s="31">
        <f t="shared" si="8"/>
        <v>6.6695369090510829E-3</v>
      </c>
    </row>
    <row r="14" spans="1:22" x14ac:dyDescent="0.25">
      <c r="B14" s="33" t="s">
        <v>20</v>
      </c>
      <c r="C14" s="34">
        <v>573950</v>
      </c>
      <c r="D14" s="35">
        <v>787200</v>
      </c>
      <c r="E14" s="34">
        <v>5740</v>
      </c>
      <c r="F14" s="35">
        <v>7872</v>
      </c>
      <c r="G14" s="34">
        <v>13000</v>
      </c>
      <c r="H14" s="35">
        <v>13000</v>
      </c>
      <c r="I14" s="36">
        <v>4592</v>
      </c>
      <c r="J14" s="35">
        <v>6298</v>
      </c>
      <c r="K14" s="37">
        <f t="shared" si="0"/>
        <v>10.000871156024044</v>
      </c>
      <c r="L14" s="38">
        <f t="shared" si="0"/>
        <v>10</v>
      </c>
      <c r="M14" s="37">
        <f t="shared" si="1"/>
        <v>22.650056625141563</v>
      </c>
      <c r="N14" s="39">
        <f t="shared" si="1"/>
        <v>16.514227642276424</v>
      </c>
      <c r="O14" s="40">
        <f t="shared" si="2"/>
        <v>8.0006969248192359</v>
      </c>
      <c r="P14" s="38">
        <f t="shared" si="2"/>
        <v>8.0005081300813004</v>
      </c>
      <c r="Q14" s="41">
        <f t="shared" si="3"/>
        <v>1.2214013346043851E-2</v>
      </c>
      <c r="R14" s="42">
        <f t="shared" si="4"/>
        <v>2.063926126546568E-2</v>
      </c>
      <c r="S14" s="43">
        <f t="shared" si="5"/>
        <v>4.8545320791214042E-2</v>
      </c>
      <c r="T14" s="42">
        <f t="shared" si="6"/>
        <v>5.2210932165950442E-2</v>
      </c>
      <c r="U14" s="43">
        <f t="shared" si="7"/>
        <v>3.37525450389198E-2</v>
      </c>
      <c r="V14" s="42">
        <f t="shared" si="8"/>
        <v>4.7570490886980427E-2</v>
      </c>
    </row>
    <row r="15" spans="1:22" x14ac:dyDescent="0.25">
      <c r="B15" s="22" t="s">
        <v>21</v>
      </c>
      <c r="C15" s="23">
        <v>84000</v>
      </c>
      <c r="D15" s="24">
        <v>77000</v>
      </c>
      <c r="E15" s="23">
        <v>1260</v>
      </c>
      <c r="F15" s="24">
        <v>1155</v>
      </c>
      <c r="G15" s="23">
        <v>1600</v>
      </c>
      <c r="H15" s="24">
        <v>1600</v>
      </c>
      <c r="I15" s="25">
        <v>168</v>
      </c>
      <c r="J15" s="44">
        <v>154</v>
      </c>
      <c r="K15" s="26">
        <f t="shared" si="0"/>
        <v>15</v>
      </c>
      <c r="L15" s="27">
        <f t="shared" si="0"/>
        <v>15</v>
      </c>
      <c r="M15" s="26">
        <f t="shared" si="1"/>
        <v>19.047619047619047</v>
      </c>
      <c r="N15" s="28">
        <f t="shared" si="1"/>
        <v>20.779220779220779</v>
      </c>
      <c r="O15" s="29">
        <f t="shared" si="2"/>
        <v>2</v>
      </c>
      <c r="P15" s="27">
        <f t="shared" si="2"/>
        <v>2</v>
      </c>
      <c r="Q15" s="30">
        <f t="shared" si="3"/>
        <v>2.681124880838894E-3</v>
      </c>
      <c r="R15" s="31">
        <f t="shared" si="4"/>
        <v>3.0282452695138289E-3</v>
      </c>
      <c r="S15" s="32">
        <f t="shared" si="5"/>
        <v>5.9748087127648054E-3</v>
      </c>
      <c r="T15" s="31">
        <f t="shared" si="6"/>
        <v>6.4259608819631307E-3</v>
      </c>
      <c r="U15" s="32">
        <f t="shared" si="7"/>
        <v>1.2348492087409684E-3</v>
      </c>
      <c r="V15" s="31">
        <f t="shared" si="8"/>
        <v>1.1632034926317856E-3</v>
      </c>
    </row>
    <row r="16" spans="1:22" x14ac:dyDescent="0.25">
      <c r="B16" s="33" t="s">
        <v>22</v>
      </c>
      <c r="C16" s="34">
        <v>691750</v>
      </c>
      <c r="D16" s="35">
        <v>657800</v>
      </c>
      <c r="E16" s="34">
        <v>10096</v>
      </c>
      <c r="F16" s="35">
        <v>9586</v>
      </c>
      <c r="G16" s="34">
        <v>13881</v>
      </c>
      <c r="H16" s="35">
        <v>13132</v>
      </c>
      <c r="I16" s="36">
        <v>3179</v>
      </c>
      <c r="J16" s="35">
        <v>3008</v>
      </c>
      <c r="K16" s="37">
        <f t="shared" si="0"/>
        <v>14.594868088182146</v>
      </c>
      <c r="L16" s="38">
        <f t="shared" si="0"/>
        <v>14.572818485861964</v>
      </c>
      <c r="M16" s="37">
        <f t="shared" si="1"/>
        <v>20.066498012287678</v>
      </c>
      <c r="N16" s="39">
        <f t="shared" si="1"/>
        <v>19.96351474612344</v>
      </c>
      <c r="O16" s="40">
        <f t="shared" si="2"/>
        <v>4.5955908926635347</v>
      </c>
      <c r="P16" s="38">
        <f t="shared" si="2"/>
        <v>4.5728184858619638</v>
      </c>
      <c r="Q16" s="41">
        <f t="shared" si="3"/>
        <v>2.1483045076944027E-2</v>
      </c>
      <c r="R16" s="42">
        <f t="shared" si="4"/>
        <v>2.5133124808276678E-2</v>
      </c>
      <c r="S16" s="43">
        <f t="shared" si="5"/>
        <v>5.1835199838680165E-2</v>
      </c>
      <c r="T16" s="42">
        <f t="shared" si="6"/>
        <v>5.2741073938712399E-2</v>
      </c>
      <c r="U16" s="43">
        <f t="shared" si="7"/>
        <v>2.3366581158259157E-2</v>
      </c>
      <c r="V16" s="42">
        <f t="shared" si="8"/>
        <v>2.2720234453483191E-2</v>
      </c>
    </row>
    <row r="17" spans="1:22" x14ac:dyDescent="0.25">
      <c r="B17" s="22" t="s">
        <v>23</v>
      </c>
      <c r="C17" s="23">
        <v>18000</v>
      </c>
      <c r="D17" s="24">
        <v>15000</v>
      </c>
      <c r="E17" s="23">
        <v>648</v>
      </c>
      <c r="F17" s="24">
        <v>540</v>
      </c>
      <c r="G17" s="23">
        <v>330</v>
      </c>
      <c r="H17" s="24">
        <v>330</v>
      </c>
      <c r="I17" s="25">
        <v>54</v>
      </c>
      <c r="J17" s="44">
        <v>45</v>
      </c>
      <c r="K17" s="26">
        <f t="shared" si="0"/>
        <v>36</v>
      </c>
      <c r="L17" s="27">
        <f t="shared" si="0"/>
        <v>36</v>
      </c>
      <c r="M17" s="26">
        <f t="shared" si="1"/>
        <v>18.333333333333332</v>
      </c>
      <c r="N17" s="28">
        <f t="shared" si="1"/>
        <v>22</v>
      </c>
      <c r="O17" s="29">
        <f t="shared" si="2"/>
        <v>3</v>
      </c>
      <c r="P17" s="27">
        <f t="shared" si="2"/>
        <v>3</v>
      </c>
      <c r="Q17" s="30">
        <f t="shared" si="3"/>
        <v>1.3788642244314314E-3</v>
      </c>
      <c r="R17" s="31">
        <f t="shared" si="4"/>
        <v>1.4158029831493227E-3</v>
      </c>
      <c r="S17" s="32">
        <f t="shared" si="5"/>
        <v>1.2323042970077411E-3</v>
      </c>
      <c r="T17" s="31">
        <f t="shared" si="6"/>
        <v>1.3253544319048957E-3</v>
      </c>
      <c r="U17" s="32">
        <f t="shared" si="7"/>
        <v>3.9691581709531124E-4</v>
      </c>
      <c r="V17" s="31">
        <f t="shared" si="8"/>
        <v>3.3989712447032698E-4</v>
      </c>
    </row>
    <row r="18" spans="1:22" x14ac:dyDescent="0.25">
      <c r="B18" s="33" t="s">
        <v>24</v>
      </c>
      <c r="C18" s="34">
        <v>362000</v>
      </c>
      <c r="D18" s="35">
        <v>361000</v>
      </c>
      <c r="E18" s="34">
        <v>33304</v>
      </c>
      <c r="F18" s="35">
        <v>33212</v>
      </c>
      <c r="G18" s="34">
        <v>21800</v>
      </c>
      <c r="H18" s="35">
        <v>21800</v>
      </c>
      <c r="I18" s="36">
        <v>48146</v>
      </c>
      <c r="J18" s="35">
        <v>48013</v>
      </c>
      <c r="K18" s="37">
        <f t="shared" si="0"/>
        <v>92</v>
      </c>
      <c r="L18" s="38">
        <f t="shared" si="0"/>
        <v>92</v>
      </c>
      <c r="M18" s="37">
        <f t="shared" si="1"/>
        <v>60.22099447513812</v>
      </c>
      <c r="N18" s="39">
        <f t="shared" si="1"/>
        <v>60.387811634349028</v>
      </c>
      <c r="O18" s="40">
        <f t="shared" si="2"/>
        <v>133</v>
      </c>
      <c r="P18" s="38">
        <f t="shared" si="2"/>
        <v>133</v>
      </c>
      <c r="Q18" s="41">
        <f t="shared" si="3"/>
        <v>7.086681192972899E-2</v>
      </c>
      <c r="R18" s="42">
        <f t="shared" si="4"/>
        <v>8.7077127178435743E-2</v>
      </c>
      <c r="S18" s="43">
        <f t="shared" si="5"/>
        <v>8.1406768711420469E-2</v>
      </c>
      <c r="T18" s="42">
        <f t="shared" si="6"/>
        <v>8.7553717016747662E-2</v>
      </c>
      <c r="U18" s="43">
        <f t="shared" si="7"/>
        <v>0.35388720240501587</v>
      </c>
      <c r="V18" s="42">
        <f t="shared" si="8"/>
        <v>0.36265512527097354</v>
      </c>
    </row>
    <row r="19" spans="1:22" x14ac:dyDescent="0.25">
      <c r="B19" s="22" t="s">
        <v>25</v>
      </c>
      <c r="C19" s="23">
        <v>51000</v>
      </c>
      <c r="D19" s="24">
        <v>51000</v>
      </c>
      <c r="E19" s="23">
        <v>11517</v>
      </c>
      <c r="F19" s="24">
        <v>8670</v>
      </c>
      <c r="G19" s="23">
        <v>8160</v>
      </c>
      <c r="H19" s="24">
        <v>8160</v>
      </c>
      <c r="I19" s="25">
        <v>8130</v>
      </c>
      <c r="J19" s="24">
        <v>6120</v>
      </c>
      <c r="K19" s="26">
        <f t="shared" si="0"/>
        <v>225.8235294117647</v>
      </c>
      <c r="L19" s="27">
        <f t="shared" si="0"/>
        <v>170</v>
      </c>
      <c r="M19" s="26">
        <f t="shared" si="1"/>
        <v>160</v>
      </c>
      <c r="N19" s="28">
        <f t="shared" si="1"/>
        <v>160</v>
      </c>
      <c r="O19" s="29">
        <f t="shared" si="2"/>
        <v>159.41176470588235</v>
      </c>
      <c r="P19" s="27">
        <f t="shared" si="2"/>
        <v>120</v>
      </c>
      <c r="Q19" s="30">
        <f t="shared" si="3"/>
        <v>2.4506758137001226E-2</v>
      </c>
      <c r="R19" s="31">
        <f t="shared" si="4"/>
        <v>2.2731503451675236E-2</v>
      </c>
      <c r="S19" s="32">
        <f t="shared" si="5"/>
        <v>3.0471524435100508E-2</v>
      </c>
      <c r="T19" s="31">
        <f t="shared" si="6"/>
        <v>3.2772400498011965E-2</v>
      </c>
      <c r="U19" s="32">
        <f t="shared" si="7"/>
        <v>5.9757881351571861E-2</v>
      </c>
      <c r="V19" s="31">
        <f t="shared" si="8"/>
        <v>4.6226008927964468E-2</v>
      </c>
    </row>
    <row r="20" spans="1:22" x14ac:dyDescent="0.25">
      <c r="B20" s="33" t="s">
        <v>26</v>
      </c>
      <c r="C20" s="34">
        <v>167000</v>
      </c>
      <c r="D20" s="35">
        <v>167000</v>
      </c>
      <c r="E20" s="34">
        <v>20010</v>
      </c>
      <c r="F20" s="35">
        <v>20010</v>
      </c>
      <c r="G20" s="34">
        <v>13720</v>
      </c>
      <c r="H20" s="35">
        <v>13720</v>
      </c>
      <c r="I20" s="36">
        <v>20285</v>
      </c>
      <c r="J20" s="35">
        <v>20285</v>
      </c>
      <c r="K20" s="37">
        <f t="shared" si="0"/>
        <v>119.82035928143712</v>
      </c>
      <c r="L20" s="38">
        <f t="shared" si="0"/>
        <v>119.82035928143712</v>
      </c>
      <c r="M20" s="37">
        <f t="shared" si="1"/>
        <v>82.155688622754496</v>
      </c>
      <c r="N20" s="39">
        <f t="shared" si="1"/>
        <v>82.155688622754496</v>
      </c>
      <c r="O20" s="40">
        <f t="shared" si="2"/>
        <v>121.46706586826348</v>
      </c>
      <c r="P20" s="38">
        <f t="shared" si="2"/>
        <v>121.46706586826348</v>
      </c>
      <c r="Q20" s="41">
        <f t="shared" si="3"/>
        <v>4.2578816559989102E-2</v>
      </c>
      <c r="R20" s="42">
        <f t="shared" si="4"/>
        <v>5.2463366097811014E-2</v>
      </c>
      <c r="S20" s="43">
        <f t="shared" si="5"/>
        <v>5.1233984711958204E-2</v>
      </c>
      <c r="T20" s="42">
        <f t="shared" si="6"/>
        <v>5.510261456283385E-2</v>
      </c>
      <c r="U20" s="43">
        <f t="shared" si="7"/>
        <v>0.14910069166256276</v>
      </c>
      <c r="V20" s="42">
        <f t="shared" si="8"/>
        <v>0.15321807044179073</v>
      </c>
    </row>
    <row r="21" spans="1:22" x14ac:dyDescent="0.25">
      <c r="B21" s="22" t="s">
        <v>27</v>
      </c>
      <c r="C21" s="23">
        <v>95000</v>
      </c>
      <c r="D21" s="24">
        <v>95000</v>
      </c>
      <c r="E21" s="23">
        <v>16150</v>
      </c>
      <c r="F21" s="24">
        <v>16150</v>
      </c>
      <c r="G21" s="23">
        <v>15100</v>
      </c>
      <c r="H21" s="24">
        <v>15100</v>
      </c>
      <c r="I21" s="25">
        <v>11400</v>
      </c>
      <c r="J21" s="24">
        <v>11400</v>
      </c>
      <c r="K21" s="26">
        <f t="shared" si="0"/>
        <v>170</v>
      </c>
      <c r="L21" s="27">
        <f t="shared" si="0"/>
        <v>170</v>
      </c>
      <c r="M21" s="26">
        <f t="shared" si="1"/>
        <v>158.94736842105263</v>
      </c>
      <c r="N21" s="28">
        <f t="shared" si="1"/>
        <v>158.94736842105263</v>
      </c>
      <c r="O21" s="29">
        <f t="shared" si="2"/>
        <v>120</v>
      </c>
      <c r="P21" s="27">
        <f t="shared" si="2"/>
        <v>120</v>
      </c>
      <c r="Q21" s="30">
        <f t="shared" si="3"/>
        <v>3.4365211766308051E-2</v>
      </c>
      <c r="R21" s="31">
        <f t="shared" si="4"/>
        <v>4.2342996625669559E-2</v>
      </c>
      <c r="S21" s="32">
        <f t="shared" si="5"/>
        <v>5.6387257226717849E-2</v>
      </c>
      <c r="T21" s="31">
        <f t="shared" si="6"/>
        <v>6.0645005823527047E-2</v>
      </c>
      <c r="U21" s="32">
        <f t="shared" si="7"/>
        <v>8.3793339164565703E-2</v>
      </c>
      <c r="V21" s="31">
        <f t="shared" si="8"/>
        <v>8.6107271532482835E-2</v>
      </c>
    </row>
    <row r="22" spans="1:22" x14ac:dyDescent="0.25">
      <c r="B22" s="45" t="s">
        <v>28</v>
      </c>
      <c r="C22" s="34">
        <v>45050</v>
      </c>
      <c r="D22" s="35">
        <v>53360</v>
      </c>
      <c r="E22" s="34">
        <v>676</v>
      </c>
      <c r="F22" s="35">
        <v>800</v>
      </c>
      <c r="G22" s="34">
        <v>900</v>
      </c>
      <c r="H22" s="35">
        <v>900</v>
      </c>
      <c r="I22" s="36">
        <v>90</v>
      </c>
      <c r="J22" s="46">
        <v>107</v>
      </c>
      <c r="K22" s="37">
        <f t="shared" si="0"/>
        <v>15.005549389567147</v>
      </c>
      <c r="L22" s="38">
        <f t="shared" si="0"/>
        <v>14.992503748125937</v>
      </c>
      <c r="M22" s="37">
        <f t="shared" si="1"/>
        <v>19.977802441731409</v>
      </c>
      <c r="N22" s="39">
        <f t="shared" si="1"/>
        <v>16.866566716641678</v>
      </c>
      <c r="O22" s="40">
        <f t="shared" si="2"/>
        <v>1.9977802441731409</v>
      </c>
      <c r="P22" s="38">
        <f t="shared" si="2"/>
        <v>2.0052473763118441</v>
      </c>
      <c r="Q22" s="41">
        <f t="shared" si="3"/>
        <v>1.4384447773389622E-3</v>
      </c>
      <c r="R22" s="42">
        <f t="shared" si="4"/>
        <v>2.0974859009619596E-3</v>
      </c>
      <c r="S22" s="43">
        <f t="shared" si="5"/>
        <v>3.3608299009302029E-3</v>
      </c>
      <c r="T22" s="42">
        <f t="shared" si="6"/>
        <v>3.6146029961042613E-3</v>
      </c>
      <c r="U22" s="43">
        <f t="shared" si="7"/>
        <v>6.6152636182551872E-4</v>
      </c>
      <c r="V22" s="42">
        <f t="shared" si="8"/>
        <v>8.0819982929611085E-4</v>
      </c>
    </row>
    <row r="23" spans="1:22" x14ac:dyDescent="0.25">
      <c r="B23" s="47" t="s">
        <v>29</v>
      </c>
      <c r="C23" s="23">
        <v>420000</v>
      </c>
      <c r="D23" s="24">
        <v>420000</v>
      </c>
      <c r="E23" s="23">
        <v>21000</v>
      </c>
      <c r="F23" s="24">
        <v>21000</v>
      </c>
      <c r="G23" s="23">
        <v>16000</v>
      </c>
      <c r="H23" s="24">
        <v>16000</v>
      </c>
      <c r="I23" s="25">
        <v>2940</v>
      </c>
      <c r="J23" s="24">
        <v>2940</v>
      </c>
      <c r="K23" s="26">
        <f t="shared" si="0"/>
        <v>50</v>
      </c>
      <c r="L23" s="27">
        <f t="shared" si="0"/>
        <v>50</v>
      </c>
      <c r="M23" s="26">
        <f t="shared" si="1"/>
        <v>38.095238095238095</v>
      </c>
      <c r="N23" s="28">
        <f t="shared" si="1"/>
        <v>38.095238095238095</v>
      </c>
      <c r="O23" s="29">
        <f t="shared" si="2"/>
        <v>7</v>
      </c>
      <c r="P23" s="27">
        <f t="shared" si="2"/>
        <v>7</v>
      </c>
      <c r="Q23" s="30">
        <f t="shared" si="3"/>
        <v>4.4685414680648239E-2</v>
      </c>
      <c r="R23" s="31">
        <f t="shared" si="4"/>
        <v>5.5059004900251438E-2</v>
      </c>
      <c r="S23" s="32">
        <f t="shared" si="5"/>
        <v>5.9748087127648057E-2</v>
      </c>
      <c r="T23" s="31">
        <f t="shared" si="6"/>
        <v>6.4259608819631317E-2</v>
      </c>
      <c r="U23" s="32">
        <f t="shared" si="7"/>
        <v>2.1609861152966946E-2</v>
      </c>
      <c r="V23" s="31">
        <f t="shared" si="8"/>
        <v>2.2206612132061362E-2</v>
      </c>
    </row>
    <row r="24" spans="1:22" x14ac:dyDescent="0.25">
      <c r="B24" s="45" t="s">
        <v>30</v>
      </c>
      <c r="C24" s="34">
        <v>160000</v>
      </c>
      <c r="D24" s="35">
        <v>160000</v>
      </c>
      <c r="E24" s="34">
        <v>8000</v>
      </c>
      <c r="F24" s="35">
        <v>8000</v>
      </c>
      <c r="G24" s="34">
        <v>5700</v>
      </c>
      <c r="H24" s="35">
        <v>5700</v>
      </c>
      <c r="I24" s="36">
        <v>3840</v>
      </c>
      <c r="J24" s="35">
        <v>3840</v>
      </c>
      <c r="K24" s="37">
        <f t="shared" si="0"/>
        <v>50</v>
      </c>
      <c r="L24" s="38">
        <f t="shared" si="0"/>
        <v>50</v>
      </c>
      <c r="M24" s="37">
        <f t="shared" si="1"/>
        <v>35.625</v>
      </c>
      <c r="N24" s="39">
        <f t="shared" si="1"/>
        <v>35.625</v>
      </c>
      <c r="O24" s="40">
        <f t="shared" si="2"/>
        <v>24</v>
      </c>
      <c r="P24" s="38">
        <f t="shared" si="2"/>
        <v>24</v>
      </c>
      <c r="Q24" s="41">
        <f t="shared" si="3"/>
        <v>1.7023015116437425E-2</v>
      </c>
      <c r="R24" s="42">
        <f t="shared" si="4"/>
        <v>2.0974859009619595E-2</v>
      </c>
      <c r="S24" s="43">
        <f t="shared" si="5"/>
        <v>2.1285256039224619E-2</v>
      </c>
      <c r="T24" s="42">
        <f t="shared" si="6"/>
        <v>2.2892485641993653E-2</v>
      </c>
      <c r="U24" s="43">
        <f t="shared" si="7"/>
        <v>2.8225124771222132E-2</v>
      </c>
      <c r="V24" s="42">
        <f t="shared" si="8"/>
        <v>2.9004554621467903E-2</v>
      </c>
    </row>
    <row r="25" spans="1:22" x14ac:dyDescent="0.25">
      <c r="B25" s="47" t="s">
        <v>31</v>
      </c>
      <c r="C25" s="23">
        <v>130000</v>
      </c>
      <c r="D25" s="24">
        <v>130000</v>
      </c>
      <c r="E25" s="23">
        <v>1950</v>
      </c>
      <c r="F25" s="24">
        <v>1950</v>
      </c>
      <c r="G25" s="23">
        <v>10000</v>
      </c>
      <c r="H25" s="24">
        <v>10000</v>
      </c>
      <c r="I25" s="25">
        <v>3120</v>
      </c>
      <c r="J25" s="24">
        <v>3120</v>
      </c>
      <c r="K25" s="26">
        <f t="shared" si="0"/>
        <v>15</v>
      </c>
      <c r="L25" s="27">
        <f t="shared" si="0"/>
        <v>15</v>
      </c>
      <c r="M25" s="26">
        <f t="shared" si="1"/>
        <v>76.92307692307692</v>
      </c>
      <c r="N25" s="28">
        <f t="shared" si="1"/>
        <v>76.92307692307692</v>
      </c>
      <c r="O25" s="29">
        <f t="shared" si="2"/>
        <v>24</v>
      </c>
      <c r="P25" s="27">
        <f t="shared" si="2"/>
        <v>24</v>
      </c>
      <c r="Q25" s="30">
        <f t="shared" si="3"/>
        <v>4.1493599346316221E-3</v>
      </c>
      <c r="R25" s="31">
        <f t="shared" si="4"/>
        <v>5.1126218835947758E-3</v>
      </c>
      <c r="S25" s="32">
        <f t="shared" si="5"/>
        <v>3.7342554454780033E-2</v>
      </c>
      <c r="T25" s="31">
        <f t="shared" si="6"/>
        <v>4.0162255512269568E-2</v>
      </c>
      <c r="U25" s="32">
        <f t="shared" si="7"/>
        <v>2.2932913876617982E-2</v>
      </c>
      <c r="V25" s="31">
        <f t="shared" si="8"/>
        <v>2.356620062994267E-2</v>
      </c>
    </row>
    <row r="26" spans="1:22" x14ac:dyDescent="0.25">
      <c r="B26" s="45" t="s">
        <v>32</v>
      </c>
      <c r="C26" s="34">
        <v>4900</v>
      </c>
      <c r="D26" s="35">
        <v>4600</v>
      </c>
      <c r="E26" s="34">
        <v>186</v>
      </c>
      <c r="F26" s="35">
        <v>174</v>
      </c>
      <c r="G26" s="34">
        <v>700</v>
      </c>
      <c r="H26" s="35">
        <v>700</v>
      </c>
      <c r="I26" s="34">
        <v>480</v>
      </c>
      <c r="J26" s="46">
        <v>449</v>
      </c>
      <c r="K26" s="37">
        <f t="shared" si="0"/>
        <v>37.95918367346939</v>
      </c>
      <c r="L26" s="38">
        <f t="shared" si="0"/>
        <v>37.826086956521742</v>
      </c>
      <c r="M26" s="37">
        <f t="shared" si="1"/>
        <v>142.85714285714286</v>
      </c>
      <c r="N26" s="39">
        <f t="shared" si="1"/>
        <v>152.17391304347825</v>
      </c>
      <c r="O26" s="40">
        <f t="shared" si="2"/>
        <v>97.959183673469383</v>
      </c>
      <c r="P26" s="38">
        <f t="shared" si="2"/>
        <v>97.608695652173907</v>
      </c>
      <c r="Q26" s="41">
        <f t="shared" si="3"/>
        <v>3.9578510145717009E-4</v>
      </c>
      <c r="R26" s="42">
        <f t="shared" si="4"/>
        <v>4.5620318345922619E-4</v>
      </c>
      <c r="S26" s="43">
        <f t="shared" si="5"/>
        <v>2.6139788118346025E-3</v>
      </c>
      <c r="T26" s="42">
        <f t="shared" si="6"/>
        <v>2.8113578858588698E-3</v>
      </c>
      <c r="U26" s="43">
        <f t="shared" si="7"/>
        <v>3.5281405964027665E-3</v>
      </c>
      <c r="V26" s="42">
        <f t="shared" si="8"/>
        <v>3.3914179752705959E-3</v>
      </c>
    </row>
    <row r="27" spans="1:22" ht="15.75" thickBot="1" x14ac:dyDescent="0.3">
      <c r="B27" s="48"/>
      <c r="C27" s="23"/>
      <c r="D27" s="24"/>
      <c r="E27" s="49"/>
      <c r="F27" s="24"/>
      <c r="G27" s="49"/>
      <c r="H27" s="24"/>
      <c r="I27" s="49"/>
      <c r="J27" s="44"/>
      <c r="K27" s="50"/>
      <c r="L27" s="27"/>
      <c r="M27" s="51"/>
      <c r="N27" s="28"/>
      <c r="O27" s="29"/>
      <c r="P27" s="27"/>
      <c r="Q27" s="52"/>
      <c r="R27" s="31"/>
      <c r="S27" s="32"/>
      <c r="T27" s="31"/>
      <c r="U27" s="32"/>
      <c r="V27" s="31"/>
    </row>
    <row r="28" spans="1:22" ht="16.5" thickTop="1" thickBot="1" x14ac:dyDescent="0.3">
      <c r="B28" s="53" t="s">
        <v>33</v>
      </c>
      <c r="C28" s="54">
        <f>SUM(C11:C26)</f>
        <v>6056580</v>
      </c>
      <c r="D28" s="55">
        <f>SUM(D11:D26)</f>
        <v>5953960</v>
      </c>
      <c r="E28" s="56">
        <f>SUM(E11:E26)</f>
        <v>469952</v>
      </c>
      <c r="F28" s="55">
        <f>SUM(F11:F26)</f>
        <v>381409</v>
      </c>
      <c r="G28" s="56">
        <f t="shared" ref="G28:J28" si="9">SUM(G11:G26)</f>
        <v>267791</v>
      </c>
      <c r="H28" s="55">
        <f>SUM(H11:H26)</f>
        <v>248990</v>
      </c>
      <c r="I28" s="56">
        <f t="shared" si="9"/>
        <v>136049</v>
      </c>
      <c r="J28" s="55">
        <f t="shared" si="9"/>
        <v>132393</v>
      </c>
      <c r="K28" s="57"/>
      <c r="L28" s="57"/>
      <c r="M28" s="57"/>
      <c r="N28" s="57"/>
      <c r="O28" s="57"/>
      <c r="P28" s="57"/>
      <c r="Q28" s="58">
        <f>SUM(Q11:Q26)</f>
        <v>1</v>
      </c>
      <c r="R28" s="59">
        <f t="shared" ref="R28:V28" si="10">SUM(R11:R26)</f>
        <v>0.99999999999999978</v>
      </c>
      <c r="S28" s="60">
        <f t="shared" si="10"/>
        <v>0.99999999999999989</v>
      </c>
      <c r="T28" s="59">
        <f t="shared" si="10"/>
        <v>1</v>
      </c>
      <c r="U28" s="60">
        <f t="shared" si="10"/>
        <v>1.0000000000000002</v>
      </c>
      <c r="V28" s="59">
        <f t="shared" si="10"/>
        <v>1</v>
      </c>
    </row>
    <row r="29" spans="1:22" ht="15.75" thickTop="1" x14ac:dyDescent="0.25">
      <c r="B29" s="3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</row>
    <row r="30" spans="1:22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B31" s="62" t="s">
        <v>34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25">
      <c r="A32" s="1"/>
      <c r="B32" s="63" t="s">
        <v>35</v>
      </c>
      <c r="C32" s="63"/>
      <c r="D32" s="63"/>
      <c r="E32" s="64"/>
      <c r="F32" s="64"/>
      <c r="G32" s="64"/>
      <c r="H32" s="64"/>
      <c r="I32" s="64"/>
      <c r="J32" s="64"/>
      <c r="K32" s="63"/>
      <c r="L32" s="63"/>
      <c r="M32" s="63"/>
      <c r="N32" s="3"/>
      <c r="O32" s="3"/>
      <c r="P32" s="3"/>
      <c r="Q32" s="3"/>
    </row>
    <row r="33" spans="1:22" x14ac:dyDescent="0.25">
      <c r="A33" s="1"/>
      <c r="B33" s="63"/>
      <c r="C33" s="63"/>
      <c r="D33" s="63"/>
      <c r="E33" s="64"/>
      <c r="F33" s="64"/>
      <c r="G33" s="64"/>
      <c r="H33" s="64"/>
      <c r="I33" s="64"/>
      <c r="J33" s="64"/>
      <c r="K33" s="63"/>
      <c r="L33" s="63"/>
      <c r="M33" s="63"/>
      <c r="N33" s="3"/>
      <c r="O33" s="3"/>
      <c r="P33" s="3"/>
      <c r="Q33" s="3"/>
    </row>
    <row r="34" spans="1:22" x14ac:dyDescent="0.25">
      <c r="B34" s="65" t="s">
        <v>36</v>
      </c>
      <c r="C34" s="63"/>
      <c r="D34" s="64"/>
      <c r="E34" s="64"/>
      <c r="F34" s="64"/>
      <c r="G34" s="64"/>
      <c r="H34" s="64"/>
      <c r="I34" s="64"/>
      <c r="J34" s="64"/>
      <c r="K34" s="64"/>
      <c r="L34" s="64"/>
      <c r="M34" s="64"/>
    </row>
    <row r="35" spans="1:22" x14ac:dyDescent="0.25">
      <c r="A35" s="1"/>
      <c r="B35" s="64" t="s">
        <v>37</v>
      </c>
      <c r="C35" s="63"/>
      <c r="D35" s="64"/>
      <c r="E35" s="64"/>
      <c r="F35" s="64"/>
      <c r="G35" s="64"/>
      <c r="H35" s="64"/>
      <c r="I35" s="64"/>
      <c r="J35" s="64"/>
      <c r="K35" s="64"/>
      <c r="L35" s="64"/>
      <c r="M35" s="64"/>
    </row>
    <row r="36" spans="1:22" x14ac:dyDescent="0.25">
      <c r="A36" s="3"/>
      <c r="B36" s="64" t="s">
        <v>38</v>
      </c>
      <c r="C36" s="63"/>
      <c r="D36" s="66"/>
      <c r="E36" s="63"/>
      <c r="F36" s="63"/>
      <c r="G36" s="63"/>
      <c r="H36" s="63"/>
      <c r="I36" s="63"/>
      <c r="J36" s="64"/>
      <c r="K36" s="63"/>
      <c r="L36" s="63"/>
      <c r="M36" s="63"/>
      <c r="N36" s="3"/>
      <c r="O36" s="3"/>
      <c r="P36" s="3"/>
      <c r="Q36" s="3"/>
      <c r="R36" s="3"/>
      <c r="S36" s="3"/>
      <c r="T36" s="67"/>
      <c r="U36" s="67"/>
      <c r="V36" s="67"/>
    </row>
    <row r="37" spans="1:22" x14ac:dyDescent="0.25"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25">
      <c r="B38" s="62" t="s">
        <v>39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25">
      <c r="B39" s="63"/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25">
      <c r="B40" s="63"/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3"/>
      <c r="O40" s="3"/>
      <c r="P40" s="3"/>
      <c r="Q40" s="3"/>
      <c r="R40" s="3"/>
      <c r="S40" s="3"/>
      <c r="T40" s="3"/>
      <c r="U40" s="3"/>
      <c r="V40" s="3"/>
    </row>
  </sheetData>
  <mergeCells count="19">
    <mergeCell ref="C6:D6"/>
    <mergeCell ref="E6:J6"/>
    <mergeCell ref="K6:P6"/>
    <mergeCell ref="Q6:V6"/>
    <mergeCell ref="B7:B8"/>
    <mergeCell ref="C7:D7"/>
    <mergeCell ref="E7:J7"/>
    <mergeCell ref="K7:P7"/>
    <mergeCell ref="Q7:V7"/>
    <mergeCell ref="C8:D8"/>
    <mergeCell ref="Q8:R8"/>
    <mergeCell ref="S8:T8"/>
    <mergeCell ref="U8:V8"/>
    <mergeCell ref="E8:F8"/>
    <mergeCell ref="G8:H8"/>
    <mergeCell ref="I8:J8"/>
    <mergeCell ref="K8:L8"/>
    <mergeCell ref="M8:N8"/>
    <mergeCell ref="O8:P8"/>
  </mergeCells>
  <hyperlinks>
    <hyperlink ref="B1" location="Start!A1" display="Back to home page" xr:uid="{7E8AA182-70AE-47F9-AF7E-ACFED1091FA7}"/>
  </hyperlinks>
  <pageMargins left="0.25" right="0.25" top="0.75" bottom="0.75" header="0.3" footer="0.3"/>
  <pageSetup scale="4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E84FEEFF2B3445A2FD9A05564CC876" ma:contentTypeVersion="19" ma:contentTypeDescription="Create a new document." ma:contentTypeScope="" ma:versionID="351e85753864b14909df5d3eaf6f4b00">
  <xsd:schema xmlns:xsd="http://www.w3.org/2001/XMLSchema" xmlns:xs="http://www.w3.org/2001/XMLSchema" xmlns:p="http://schemas.microsoft.com/office/2006/metadata/properties" xmlns:ns2="f1252947-2001-457f-98a7-1c95e98e9bef" xmlns:ns3="40c849ac-f25b-439c-9308-2a977caa9bc0" targetNamespace="http://schemas.microsoft.com/office/2006/metadata/properties" ma:root="true" ma:fieldsID="accb5f70bf0a1eb27bb3c764dae44b16" ns2:_="" ns3:_="">
    <xsd:import namespace="f1252947-2001-457f-98a7-1c95e98e9bef"/>
    <xsd:import namespace="40c849ac-f25b-439c-9308-2a977caa9b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52947-2001-457f-98a7-1c95e98e9b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c49aafc-6ab0-49c0-87b2-6b4cfc611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849ac-f25b-439c-9308-2a977caa9bc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ec9de9-deb0-444e-bf89-2f63388793b9}" ma:internalName="TaxCatchAll" ma:showField="CatchAllData" ma:web="40c849ac-f25b-439c-9308-2a977caa9b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c849ac-f25b-439c-9308-2a977caa9bc0" xsi:nil="true"/>
    <lcf76f155ced4ddcb4097134ff3c332f xmlns="f1252947-2001-457f-98a7-1c95e98e9be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E804E5-4BFB-460F-A818-6133F4C75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52947-2001-457f-98a7-1c95e98e9bef"/>
    <ds:schemaRef ds:uri="40c849ac-f25b-439c-9308-2a977caa9b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F55CC5-2DB1-4D8F-8FE1-974A6B4DCC62}">
  <ds:schemaRefs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40c849ac-f25b-439c-9308-2a977caa9bc0"/>
    <ds:schemaRef ds:uri="f1252947-2001-457f-98a7-1c95e98e9be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BEB4615-A874-4D5A-AD80-4D0E51C8C2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Luanne Stevens</dc:creator>
  <cp:lastModifiedBy>Luanne Stevens</cp:lastModifiedBy>
  <cp:lastPrinted>2026-05-04T20:12:14Z</cp:lastPrinted>
  <dcterms:created xsi:type="dcterms:W3CDTF">2026-05-03T21:14:08Z</dcterms:created>
  <dcterms:modified xsi:type="dcterms:W3CDTF">2026-05-04T20:12:18Z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0x01010062E84FEEFF2B3445A2FD9A05564CC876</vt:lpwstr>
  </property>
  <property fmtid="{D5CDD505-2E9C-101B-9397-08002B2CF9AE}" pid="3" name="MediaServiceImageTags">
    <vt:lpwstr/>
  </property>
</Properties>
</file>