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sza.sharepoint.com/sites/Clients/Shared Documents/UK PACT/Projects/2025-GESI-1005 CC Act Subnational Support/Implementation/MP GHG inventories/MP Inventory Training 8 May/Materials for participants/For printing/"/>
    </mc:Choice>
  </mc:AlternateContent>
  <xr:revisionPtr revIDLastSave="32" documentId="8_{ADF987F2-AFEE-4FC6-AE1F-189623CEA07A}" xr6:coauthVersionLast="47" xr6:coauthVersionMax="47" xr10:uidLastSave="{647F4062-78FB-42CD-96A5-5A155ED03631}"/>
  <bookViews>
    <workbookView xWindow="-120" yWindow="-120" windowWidth="29040" windowHeight="15720" tabRatio="831" xr2:uid="{1A5F53D4-274C-489E-8090-08B6BBEAD80D}"/>
  </bookViews>
  <sheets>
    <sheet name="DROEBONE" sheetId="1" r:id="rId1"/>
    <sheet name="Dry Beans All" sheetId="7" state="hidden" r:id="rId2"/>
    <sheet name="Totale Oppervlak Geplant" sheetId="2" state="hidden" r:id="rId3"/>
    <sheet name="Totale produksie" sheetId="3" state="hidden" r:id="rId4"/>
    <sheet name="Totale Obrengs" sheetId="4" state="hidden" r:id="rId5"/>
    <sheet name="Area under dry beans" sheetId="5" state="hidden" r:id="rId6"/>
    <sheet name="Production of Dry Beans" sheetId="6" state="hidden" r:id="rId7"/>
  </sheets>
  <definedNames>
    <definedName name="_xlnm.Print_Area" localSheetId="0">DROEBONE!$A$1:$AN$63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53" i="1" l="1"/>
  <c r="AN54" i="1"/>
  <c r="AN55" i="1"/>
  <c r="AN56" i="1"/>
  <c r="AN57" i="1"/>
  <c r="AN58" i="1"/>
  <c r="AN59" i="1"/>
  <c r="AN60" i="1"/>
  <c r="AN52" i="1"/>
  <c r="AN42" i="1"/>
  <c r="AN30" i="1"/>
  <c r="AN29" i="1"/>
  <c r="AN24" i="1"/>
  <c r="AN62" i="1" s="1"/>
  <c r="AM52" i="1"/>
  <c r="AM55" i="1"/>
  <c r="AM56" i="1"/>
  <c r="AJ52" i="1"/>
  <c r="AK52" i="1"/>
  <c r="AL52" i="1"/>
  <c r="AJ53" i="1"/>
  <c r="AK53" i="1"/>
  <c r="AL53" i="1"/>
  <c r="AM53" i="1"/>
  <c r="AJ54" i="1"/>
  <c r="AK54" i="1"/>
  <c r="AL54" i="1"/>
  <c r="AM54" i="1"/>
  <c r="AJ55" i="1"/>
  <c r="AK55" i="1"/>
  <c r="AL55" i="1"/>
  <c r="AJ56" i="1"/>
  <c r="AK56" i="1"/>
  <c r="AL56" i="1"/>
  <c r="AJ57" i="1"/>
  <c r="AK57" i="1"/>
  <c r="AL57" i="1"/>
  <c r="AM57" i="1"/>
  <c r="AJ58" i="1"/>
  <c r="AK58" i="1"/>
  <c r="AL58" i="1"/>
  <c r="AM58" i="1"/>
  <c r="AJ59" i="1"/>
  <c r="AK59" i="1"/>
  <c r="AL59" i="1"/>
  <c r="AM59" i="1"/>
  <c r="AJ60" i="1"/>
  <c r="AK60" i="1"/>
  <c r="AL60" i="1"/>
  <c r="AM60" i="1"/>
  <c r="AM24" i="1"/>
  <c r="AM42" i="1"/>
  <c r="AM62" i="1" s="1"/>
  <c r="AJ42" i="1"/>
  <c r="AK42" i="1"/>
  <c r="AL42" i="1"/>
  <c r="AL62" i="1" s="1"/>
  <c r="AJ24" i="1"/>
  <c r="AK24" i="1"/>
  <c r="AL24" i="1"/>
  <c r="AI24" i="1"/>
  <c r="AI62" i="1" s="1"/>
  <c r="AI52" i="1"/>
  <c r="AI53" i="1"/>
  <c r="AI54" i="1"/>
  <c r="AI55" i="1"/>
  <c r="AI56" i="1"/>
  <c r="AI57" i="1"/>
  <c r="AI58" i="1"/>
  <c r="AI59" i="1"/>
  <c r="AI60" i="1"/>
  <c r="AI42" i="1"/>
  <c r="AH52" i="1"/>
  <c r="AH24" i="1"/>
  <c r="AH42" i="1"/>
  <c r="AH62" i="1" s="1"/>
  <c r="AH53" i="1"/>
  <c r="AH54" i="1"/>
  <c r="AH55" i="1"/>
  <c r="AH56" i="1"/>
  <c r="AH57" i="1"/>
  <c r="AH58" i="1"/>
  <c r="AH59" i="1"/>
  <c r="AH60" i="1"/>
  <c r="AG42" i="1"/>
  <c r="AG52" i="1"/>
  <c r="AG53" i="1"/>
  <c r="AG54" i="1"/>
  <c r="AG55" i="1"/>
  <c r="AG56" i="1"/>
  <c r="AG57" i="1"/>
  <c r="AG58" i="1"/>
  <c r="AG59" i="1"/>
  <c r="AG60" i="1"/>
  <c r="AG29" i="1"/>
  <c r="AG49" i="1" s="1"/>
  <c r="AG24" i="1"/>
  <c r="AG62" i="1" s="1"/>
  <c r="AF24" i="1"/>
  <c r="AF29" i="1"/>
  <c r="AF49" i="1"/>
  <c r="AF42" i="1"/>
  <c r="AF62" i="1" s="1"/>
  <c r="AF52" i="1"/>
  <c r="AF53" i="1"/>
  <c r="AF54" i="1"/>
  <c r="AF55" i="1"/>
  <c r="AF56" i="1"/>
  <c r="AF57" i="1"/>
  <c r="AF58" i="1"/>
  <c r="AF59" i="1"/>
  <c r="AF60" i="1"/>
  <c r="AE52" i="1"/>
  <c r="AE60" i="1"/>
  <c r="AE59" i="1"/>
  <c r="AE58" i="1"/>
  <c r="AE57" i="1"/>
  <c r="AE56" i="1"/>
  <c r="AE55" i="1"/>
  <c r="AE54" i="1"/>
  <c r="AE53" i="1"/>
  <c r="AE29" i="1"/>
  <c r="AE42" i="1"/>
  <c r="AE24" i="1"/>
  <c r="AD53" i="1"/>
  <c r="AD54" i="1"/>
  <c r="AD55" i="1"/>
  <c r="AD56" i="1"/>
  <c r="AD57" i="1"/>
  <c r="AD58" i="1"/>
  <c r="AD59" i="1"/>
  <c r="AD60" i="1"/>
  <c r="AD52" i="1"/>
  <c r="AD42" i="1"/>
  <c r="AD24" i="1"/>
  <c r="AC24" i="1"/>
  <c r="AC42" i="1"/>
  <c r="AC62" i="1" s="1"/>
  <c r="AC52" i="1"/>
  <c r="AC53" i="1"/>
  <c r="AC54" i="1"/>
  <c r="AC56" i="1"/>
  <c r="AC57" i="1"/>
  <c r="AC58" i="1"/>
  <c r="AC59" i="1"/>
  <c r="AC60" i="1"/>
  <c r="AB24" i="1"/>
  <c r="AB42" i="1"/>
  <c r="AB62" i="1" s="1"/>
  <c r="AB52" i="1"/>
  <c r="AB53" i="1"/>
  <c r="AB54" i="1"/>
  <c r="AB56" i="1"/>
  <c r="AB57" i="1"/>
  <c r="AB58" i="1"/>
  <c r="AB59" i="1"/>
  <c r="AB60" i="1"/>
  <c r="AA42" i="1"/>
  <c r="AA52" i="1"/>
  <c r="AA53" i="1"/>
  <c r="AA54" i="1"/>
  <c r="AA56" i="1"/>
  <c r="AA57" i="1"/>
  <c r="AA58" i="1"/>
  <c r="AA59" i="1"/>
  <c r="AA60" i="1"/>
  <c r="AA24" i="1"/>
  <c r="Z60" i="1"/>
  <c r="Z59" i="1"/>
  <c r="Z58" i="1"/>
  <c r="Z57" i="1"/>
  <c r="Z56" i="1"/>
  <c r="Z54" i="1"/>
  <c r="Z53" i="1"/>
  <c r="Z52" i="1"/>
  <c r="Z42" i="1"/>
  <c r="Z24" i="1"/>
  <c r="Z62" i="1" s="1"/>
  <c r="Y60" i="1"/>
  <c r="Y59" i="1"/>
  <c r="Y58" i="1"/>
  <c r="Y57" i="1"/>
  <c r="Y56" i="1"/>
  <c r="Y54" i="1"/>
  <c r="Y53" i="1"/>
  <c r="Y52" i="1"/>
  <c r="Y42" i="1"/>
  <c r="Y24" i="1"/>
  <c r="Y62" i="1" s="1"/>
  <c r="W60" i="1"/>
  <c r="W59" i="1"/>
  <c r="W58" i="1"/>
  <c r="W57" i="1"/>
  <c r="W56" i="1"/>
  <c r="W54" i="1"/>
  <c r="W53" i="1"/>
  <c r="W52" i="1"/>
  <c r="W42" i="1"/>
  <c r="W24" i="1"/>
  <c r="W62" i="1" s="1"/>
  <c r="X60" i="1"/>
  <c r="X59" i="1"/>
  <c r="X58" i="1"/>
  <c r="X57" i="1"/>
  <c r="X56" i="1"/>
  <c r="X54" i="1"/>
  <c r="X53" i="1"/>
  <c r="X52" i="1"/>
  <c r="X42" i="1"/>
  <c r="X24" i="1"/>
  <c r="V24" i="1"/>
  <c r="V42" i="1"/>
  <c r="V62" i="1" s="1"/>
  <c r="V52" i="1"/>
  <c r="V53" i="1"/>
  <c r="V54" i="1"/>
  <c r="V56" i="1"/>
  <c r="V57" i="1"/>
  <c r="V58" i="1"/>
  <c r="V59" i="1"/>
  <c r="V60" i="1"/>
  <c r="U24" i="1"/>
  <c r="U42" i="1"/>
  <c r="U62" i="1" s="1"/>
  <c r="U52" i="1"/>
  <c r="U53" i="1"/>
  <c r="U54" i="1"/>
  <c r="U56" i="1"/>
  <c r="U57" i="1"/>
  <c r="U58" i="1"/>
  <c r="U59" i="1"/>
  <c r="U60" i="1"/>
  <c r="T52" i="1"/>
  <c r="T53" i="1"/>
  <c r="T54" i="1"/>
  <c r="T56" i="1"/>
  <c r="T57" i="1"/>
  <c r="T58" i="1"/>
  <c r="T59" i="1"/>
  <c r="T60" i="1"/>
  <c r="T42" i="1"/>
  <c r="T24" i="1"/>
  <c r="T62" i="1" s="1"/>
  <c r="S52" i="1"/>
  <c r="S53" i="1"/>
  <c r="S54" i="1"/>
  <c r="S56" i="1"/>
  <c r="S57" i="1"/>
  <c r="S58" i="1"/>
  <c r="S59" i="1"/>
  <c r="S60" i="1"/>
  <c r="S42" i="1"/>
  <c r="S24" i="1"/>
  <c r="S62" i="1" s="1"/>
  <c r="R53" i="1"/>
  <c r="R54" i="1"/>
  <c r="R56" i="1"/>
  <c r="R57" i="1"/>
  <c r="R58" i="1"/>
  <c r="R59" i="1"/>
  <c r="R60" i="1"/>
  <c r="R42" i="1"/>
  <c r="R24" i="1"/>
  <c r="R62" i="1" s="1"/>
  <c r="R52" i="1"/>
  <c r="Q42" i="1"/>
  <c r="Q24" i="1"/>
  <c r="Q62" i="1" s="1"/>
  <c r="Q60" i="1"/>
  <c r="Q59" i="1"/>
  <c r="Q58" i="1"/>
  <c r="Q57" i="1"/>
  <c r="Q56" i="1"/>
  <c r="Q54" i="1"/>
  <c r="Q53" i="1"/>
  <c r="Q52" i="1"/>
  <c r="K52" i="1"/>
  <c r="L52" i="1"/>
  <c r="M52" i="1"/>
  <c r="N52" i="1"/>
  <c r="O52" i="1"/>
  <c r="P52" i="1"/>
  <c r="C42" i="1"/>
  <c r="C24" i="1"/>
  <c r="C62" i="1" s="1"/>
  <c r="D42" i="1"/>
  <c r="D24" i="1"/>
  <c r="D62" i="1" s="1"/>
  <c r="E42" i="1"/>
  <c r="E24" i="1"/>
  <c r="B42" i="1"/>
  <c r="B24" i="1"/>
  <c r="E53" i="1"/>
  <c r="E54" i="1"/>
  <c r="E56" i="1"/>
  <c r="E57" i="1"/>
  <c r="E58" i="1"/>
  <c r="E60" i="1"/>
  <c r="D53" i="1"/>
  <c r="D54" i="1"/>
  <c r="D56" i="1"/>
  <c r="D57" i="1"/>
  <c r="D58" i="1"/>
  <c r="D60" i="1"/>
  <c r="C53" i="1"/>
  <c r="C54" i="1"/>
  <c r="C56" i="1"/>
  <c r="C57" i="1"/>
  <c r="C58" i="1"/>
  <c r="C60" i="1"/>
  <c r="C52" i="1"/>
  <c r="D52" i="1"/>
  <c r="E52" i="1"/>
  <c r="B53" i="1"/>
  <c r="B54" i="1"/>
  <c r="B56" i="1"/>
  <c r="B57" i="1"/>
  <c r="B58" i="1"/>
  <c r="B60" i="1"/>
  <c r="B52" i="1"/>
  <c r="F53" i="1"/>
  <c r="F54" i="1"/>
  <c r="F56" i="1"/>
  <c r="F57" i="1"/>
  <c r="F60" i="1"/>
  <c r="F52" i="1"/>
  <c r="F42" i="1"/>
  <c r="F24" i="1"/>
  <c r="P42" i="1"/>
  <c r="P24" i="1"/>
  <c r="P62" i="1" s="1"/>
  <c r="P60" i="1"/>
  <c r="P59" i="1"/>
  <c r="P58" i="1"/>
  <c r="P57" i="1"/>
  <c r="P56" i="1"/>
  <c r="P54" i="1"/>
  <c r="P53" i="1"/>
  <c r="O42" i="1"/>
  <c r="O24" i="1"/>
  <c r="N42" i="1"/>
  <c r="N24" i="1"/>
  <c r="M42" i="1"/>
  <c r="M24" i="1"/>
  <c r="M62" i="1" s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4" i="1"/>
  <c r="N54" i="1"/>
  <c r="M54" i="1"/>
  <c r="O53" i="1"/>
  <c r="N53" i="1"/>
  <c r="M53" i="1"/>
  <c r="L42" i="1"/>
  <c r="L24" i="1"/>
  <c r="L62" i="1"/>
  <c r="L60" i="1"/>
  <c r="L59" i="1"/>
  <c r="L58" i="1"/>
  <c r="L57" i="1"/>
  <c r="L56" i="1"/>
  <c r="L54" i="1"/>
  <c r="L53" i="1"/>
  <c r="K42" i="1"/>
  <c r="K24" i="1"/>
  <c r="K62" i="1" s="1"/>
  <c r="K60" i="1"/>
  <c r="K59" i="1"/>
  <c r="K58" i="1"/>
  <c r="K57" i="1"/>
  <c r="K56" i="1"/>
  <c r="K54" i="1"/>
  <c r="K53" i="1"/>
  <c r="J24" i="1"/>
  <c r="J42" i="1"/>
  <c r="J62" i="1" s="1"/>
  <c r="J60" i="1"/>
  <c r="J59" i="1"/>
  <c r="J58" i="1"/>
  <c r="J57" i="1"/>
  <c r="J56" i="1"/>
  <c r="J54" i="1"/>
  <c r="J53" i="1"/>
  <c r="G24" i="1"/>
  <c r="H24" i="1"/>
  <c r="I24" i="1"/>
  <c r="G42" i="1"/>
  <c r="H42" i="1"/>
  <c r="I42" i="1"/>
  <c r="G53" i="1"/>
  <c r="H53" i="1"/>
  <c r="I53" i="1"/>
  <c r="G54" i="1"/>
  <c r="H54" i="1"/>
  <c r="I54" i="1"/>
  <c r="G56" i="1"/>
  <c r="H56" i="1"/>
  <c r="I56" i="1"/>
  <c r="G57" i="1"/>
  <c r="H57" i="1"/>
  <c r="I57" i="1"/>
  <c r="I58" i="1"/>
  <c r="H59" i="1"/>
  <c r="I59" i="1"/>
  <c r="G60" i="1"/>
  <c r="H60" i="1"/>
  <c r="I60" i="1"/>
  <c r="AJ62" i="1" l="1"/>
  <c r="I62" i="1"/>
  <c r="AD62" i="1"/>
  <c r="N62" i="1"/>
  <c r="AE62" i="1"/>
  <c r="H62" i="1"/>
  <c r="E62" i="1"/>
  <c r="AK62" i="1"/>
  <c r="B62" i="1"/>
  <c r="G62" i="1"/>
  <c r="X62" i="1"/>
  <c r="AA62" i="1"/>
  <c r="F62" i="1"/>
  <c r="O62" i="1"/>
</calcChain>
</file>

<file path=xl/sharedStrings.xml><?xml version="1.0" encoding="utf-8"?>
<sst xmlns="http://schemas.openxmlformats.org/spreadsheetml/2006/main" count="289" uniqueCount="77">
  <si>
    <t>1994/95</t>
  </si>
  <si>
    <t>1995/96</t>
  </si>
  <si>
    <t>1996/97</t>
  </si>
  <si>
    <t>1997/98</t>
  </si>
  <si>
    <t>1998/99</t>
  </si>
  <si>
    <t>STREKE</t>
  </si>
  <si>
    <t>'000 ha</t>
  </si>
  <si>
    <t xml:space="preserve"> Kwazulu-Natal</t>
  </si>
  <si>
    <t xml:space="preserve"> Mpumalanga</t>
  </si>
  <si>
    <t xml:space="preserve"> Gauteng</t>
  </si>
  <si>
    <t>'000 t</t>
  </si>
  <si>
    <t>t/ha</t>
  </si>
  <si>
    <t/>
  </si>
  <si>
    <t>1999/2000</t>
  </si>
  <si>
    <t>2000/2001</t>
  </si>
  <si>
    <t>2001/2002</t>
  </si>
  <si>
    <t>2002/2003</t>
  </si>
  <si>
    <t>2003/2004</t>
  </si>
  <si>
    <t xml:space="preserve"> Limpopo</t>
  </si>
  <si>
    <t>Oppervlakte en produksie van droëbone/Area and production of dry beans</t>
  </si>
  <si>
    <t xml:space="preserve"> </t>
  </si>
  <si>
    <t>REGIONS</t>
  </si>
  <si>
    <t xml:space="preserve"> Noord-Kaap/N. Cape</t>
  </si>
  <si>
    <t xml:space="preserve"> Oos-Kaap/E. Cape</t>
  </si>
  <si>
    <t xml:space="preserve"> Vrystaat/Free State</t>
  </si>
  <si>
    <t xml:space="preserve"> Noordwes/North West</t>
  </si>
  <si>
    <t xml:space="preserve"> Wes-Kaap/W. Cape</t>
  </si>
  <si>
    <t>TOTAAL/TOTAL</t>
  </si>
  <si>
    <t>OPPERVLAKTE ONDER DROëBONE IN DIE RSA</t>
  </si>
  <si>
    <t>AREA PLANTED TO DRY BEANS IN RSA</t>
  </si>
  <si>
    <t>PRODUKSIE VAN DROëBONE IN DIE RSA</t>
  </si>
  <si>
    <t>PRODUCTION OF DRY BEANS IN THE RSA</t>
  </si>
  <si>
    <t>OPBRENGS PER HEKTAAR DROëBONE IN DIE RSA</t>
  </si>
  <si>
    <t>YIELD PER HECTARE OF DRY BEANS IN RSA</t>
  </si>
  <si>
    <t>NOTE : YEARS ARE PRODUCTION YEARS</t>
  </si>
  <si>
    <t>LET WEL: JARE IS PRODUKSIEJARE</t>
  </si>
  <si>
    <t>2004/2005</t>
  </si>
  <si>
    <t>1990/91</t>
  </si>
  <si>
    <t>1991/92</t>
  </si>
  <si>
    <t>1992/93</t>
  </si>
  <si>
    <t>1993/94</t>
  </si>
  <si>
    <t>2005/2006</t>
  </si>
  <si>
    <t>2006/2007</t>
  </si>
  <si>
    <t>2007/2008</t>
  </si>
  <si>
    <t>2008/2009</t>
  </si>
  <si>
    <t>2009/2010</t>
  </si>
  <si>
    <t>2010/2011</t>
  </si>
  <si>
    <t>2011/12</t>
  </si>
  <si>
    <t>000 ha</t>
  </si>
  <si>
    <t>2012/2013</t>
  </si>
  <si>
    <t>2013/2014</t>
  </si>
  <si>
    <t>2014/2015</t>
  </si>
  <si>
    <t>2015/2016</t>
  </si>
  <si>
    <t>2016/2017</t>
  </si>
  <si>
    <t>2017/2018</t>
  </si>
  <si>
    <t>000 t</t>
  </si>
  <si>
    <t xml:space="preserve"> t/ha</t>
  </si>
  <si>
    <t>2018/19</t>
  </si>
  <si>
    <t>2021/22</t>
  </si>
  <si>
    <t>2020/21</t>
  </si>
  <si>
    <t>2019/20</t>
  </si>
  <si>
    <t>2022/23</t>
  </si>
  <si>
    <t>2023/24*</t>
  </si>
  <si>
    <t>2023/24</t>
  </si>
  <si>
    <t>2023/25</t>
  </si>
  <si>
    <t>2023/26</t>
  </si>
  <si>
    <t>2023/27</t>
  </si>
  <si>
    <t>1 t</t>
  </si>
  <si>
    <t>2 t</t>
  </si>
  <si>
    <t>3 t</t>
  </si>
  <si>
    <t>2025/26</t>
  </si>
  <si>
    <t>Opgedateer/Updated: 27 Feb 2026</t>
  </si>
  <si>
    <t>OPPERVLAKTE</t>
  </si>
  <si>
    <t>EERSTE PRODUKSIESKATTING</t>
  </si>
  <si>
    <t>2024/25</t>
  </si>
  <si>
    <t>2025/26*</t>
  </si>
  <si>
    <t>OPPERVLAKTE- EN EERSTE PRODUKSIESKATTING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</si>
</sst>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#\ ###\ ###"/>
    <numFmt numFmtId="167" formatCode="##\ ###\ ###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164" fontId="0" fillId="0" borderId="0" xfId="0" applyNumberFormat="1"/>
    <xf numFmtId="165" fontId="0" fillId="0" borderId="0" xfId="0" applyNumberFormat="1"/>
    <xf numFmtId="165" fontId="1" fillId="0" borderId="0" xfId="0" applyNumberFormat="1" applyFont="1"/>
    <xf numFmtId="16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49" fontId="3" fillId="0" borderId="0" xfId="0" quotePrefix="1" applyNumberFormat="1" applyFon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quotePrefix="1" applyNumberFormat="1" applyAlignment="1" applyProtection="1">
      <alignment horizontal="center"/>
      <protection locked="0"/>
    </xf>
    <xf numFmtId="165" fontId="0" fillId="3" borderId="0" xfId="0" applyNumberFormat="1" applyFill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4" fillId="0" borderId="0" xfId="0" applyNumberFormat="1" applyFont="1"/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 applyProtection="1">
      <alignment horizontal="center"/>
      <protection locked="0"/>
    </xf>
    <xf numFmtId="165" fontId="5" fillId="0" borderId="0" xfId="0" applyNumberFormat="1" applyFont="1" applyAlignment="1" applyProtection="1">
      <alignment wrapText="1"/>
      <protection locked="0"/>
    </xf>
    <xf numFmtId="165" fontId="5" fillId="0" borderId="0" xfId="0" applyNumberFormat="1" applyFont="1" applyProtection="1">
      <protection locked="0"/>
    </xf>
    <xf numFmtId="165" fontId="5" fillId="0" borderId="0" xfId="0" applyNumberFormat="1" applyFont="1"/>
    <xf numFmtId="165" fontId="5" fillId="4" borderId="0" xfId="0" applyNumberFormat="1" applyFont="1" applyFill="1"/>
    <xf numFmtId="167" fontId="6" fillId="0" borderId="0" xfId="0" applyNumberFormat="1" applyFont="1"/>
    <xf numFmtId="165" fontId="5" fillId="0" borderId="0" xfId="0" applyNumberFormat="1" applyFont="1" applyAlignment="1">
      <alignment horizontal="center"/>
    </xf>
    <xf numFmtId="165" fontId="5" fillId="4" borderId="6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165" fontId="5" fillId="4" borderId="8" xfId="0" applyNumberFormat="1" applyFont="1" applyFill="1" applyBorder="1" applyAlignment="1">
      <alignment horizontal="center" vertical="center"/>
    </xf>
    <xf numFmtId="165" fontId="5" fillId="0" borderId="2" xfId="0" applyNumberFormat="1" applyFont="1" applyBorder="1" applyAlignment="1" applyProtection="1">
      <alignment horizontal="left"/>
      <protection locked="0"/>
    </xf>
    <xf numFmtId="49" fontId="4" fillId="0" borderId="7" xfId="0" quotePrefix="1" applyNumberFormat="1" applyFont="1" applyBorder="1" applyAlignment="1" applyProtection="1">
      <alignment horizontal="center"/>
      <protection locked="0"/>
    </xf>
    <xf numFmtId="49" fontId="4" fillId="0" borderId="6" xfId="0" quotePrefix="1" applyNumberFormat="1" applyFont="1" applyBorder="1" applyAlignment="1" applyProtection="1">
      <alignment horizontal="center"/>
      <protection locked="0"/>
    </xf>
    <xf numFmtId="49" fontId="4" fillId="0" borderId="6" xfId="0" applyNumberFormat="1" applyFont="1" applyBorder="1" applyAlignment="1" applyProtection="1">
      <alignment horizontal="center"/>
      <protection locked="0"/>
    </xf>
    <xf numFmtId="49" fontId="4" fillId="0" borderId="5" xfId="0" applyNumberFormat="1" applyFont="1" applyBorder="1" applyAlignment="1" applyProtection="1">
      <alignment horizontal="center"/>
      <protection locked="0"/>
    </xf>
    <xf numFmtId="49" fontId="4" fillId="0" borderId="5" xfId="0" quotePrefix="1" applyNumberFormat="1" applyFont="1" applyBorder="1" applyAlignment="1" applyProtection="1">
      <alignment horizontal="center"/>
      <protection locked="0"/>
    </xf>
    <xf numFmtId="49" fontId="4" fillId="0" borderId="6" xfId="0" quotePrefix="1" applyNumberFormat="1" applyFont="1" applyBorder="1" applyAlignment="1">
      <alignment horizontal="center"/>
    </xf>
    <xf numFmtId="49" fontId="4" fillId="3" borderId="6" xfId="0" quotePrefix="1" applyNumberFormat="1" applyFont="1" applyFill="1" applyBorder="1" applyAlignment="1">
      <alignment horizontal="center"/>
    </xf>
    <xf numFmtId="49" fontId="4" fillId="2" borderId="6" xfId="0" quotePrefix="1" applyNumberFormat="1" applyFont="1" applyFill="1" applyBorder="1" applyAlignment="1">
      <alignment horizontal="center"/>
    </xf>
    <xf numFmtId="165" fontId="5" fillId="4" borderId="6" xfId="0" applyNumberFormat="1" applyFont="1" applyFill="1" applyBorder="1" applyAlignment="1">
      <alignment horizontal="center" vertical="center"/>
    </xf>
    <xf numFmtId="165" fontId="4" fillId="0" borderId="3" xfId="0" applyNumberFormat="1" applyFont="1" applyBorder="1" applyAlignment="1" applyProtection="1">
      <alignment horizontal="center"/>
      <protection locked="0"/>
    </xf>
    <xf numFmtId="165" fontId="4" fillId="0" borderId="4" xfId="0" applyNumberFormat="1" applyFont="1" applyBorder="1" applyAlignment="1" applyProtection="1">
      <alignment horizontal="center"/>
      <protection locked="0"/>
    </xf>
    <xf numFmtId="165" fontId="4" fillId="0" borderId="4" xfId="0" quotePrefix="1" applyNumberFormat="1" applyFont="1" applyBorder="1" applyAlignment="1" applyProtection="1">
      <alignment horizontal="center"/>
      <protection locked="0"/>
    </xf>
    <xf numFmtId="165" fontId="4" fillId="3" borderId="3" xfId="0" applyNumberFormat="1" applyFont="1" applyFill="1" applyBorder="1" applyAlignment="1" applyProtection="1">
      <alignment horizontal="center"/>
      <protection locked="0"/>
    </xf>
    <xf numFmtId="165" fontId="4" fillId="2" borderId="3" xfId="0" applyNumberFormat="1" applyFont="1" applyFill="1" applyBorder="1" applyAlignment="1" applyProtection="1">
      <alignment horizontal="center"/>
      <protection locked="0"/>
    </xf>
    <xf numFmtId="165" fontId="5" fillId="4" borderId="3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/>
    <xf numFmtId="165" fontId="4" fillId="0" borderId="8" xfId="0" applyNumberFormat="1" applyFont="1" applyBorder="1"/>
    <xf numFmtId="165" fontId="4" fillId="0" borderId="9" xfId="0" applyNumberFormat="1" applyFont="1" applyBorder="1"/>
    <xf numFmtId="165" fontId="4" fillId="0" borderId="6" xfId="0" applyNumberFormat="1" applyFont="1" applyBorder="1"/>
    <xf numFmtId="164" fontId="4" fillId="0" borderId="8" xfId="0" applyNumberFormat="1" applyFont="1" applyBorder="1"/>
    <xf numFmtId="164" fontId="4" fillId="0" borderId="8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3" borderId="6" xfId="0" applyNumberFormat="1" applyFont="1" applyFill="1" applyBorder="1" applyAlignment="1">
      <alignment horizontal="center"/>
    </xf>
    <xf numFmtId="165" fontId="4" fillId="2" borderId="6" xfId="0" applyNumberFormat="1" applyFont="1" applyFill="1" applyBorder="1" applyAlignment="1">
      <alignment horizontal="center"/>
    </xf>
    <xf numFmtId="165" fontId="4" fillId="0" borderId="1" xfId="0" applyNumberFormat="1" applyFont="1" applyBorder="1" applyProtection="1">
      <protection locked="0"/>
    </xf>
    <xf numFmtId="2" fontId="4" fillId="0" borderId="8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5" fontId="4" fillId="3" borderId="8" xfId="0" applyNumberFormat="1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165" fontId="5" fillId="0" borderId="1" xfId="0" applyNumberFormat="1" applyFont="1" applyBorder="1" applyProtection="1">
      <protection locked="0"/>
    </xf>
    <xf numFmtId="165" fontId="5" fillId="0" borderId="8" xfId="0" applyNumberFormat="1" applyFont="1" applyBorder="1"/>
    <xf numFmtId="165" fontId="5" fillId="0" borderId="9" xfId="0" applyNumberFormat="1" applyFont="1" applyBorder="1"/>
    <xf numFmtId="165" fontId="5" fillId="0" borderId="8" xfId="0" applyNumberFormat="1" applyFont="1" applyBorder="1" applyAlignment="1">
      <alignment horizontal="center"/>
    </xf>
    <xf numFmtId="165" fontId="5" fillId="3" borderId="8" xfId="0" applyNumberFormat="1" applyFont="1" applyFill="1" applyBorder="1" applyAlignment="1">
      <alignment horizontal="center"/>
    </xf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4" fontId="4" fillId="0" borderId="3" xfId="0" applyNumberFormat="1" applyFont="1" applyBorder="1"/>
    <xf numFmtId="164" fontId="4" fillId="0" borderId="3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166" fontId="6" fillId="0" borderId="0" xfId="0" applyNumberFormat="1" applyFont="1"/>
    <xf numFmtId="164" fontId="5" fillId="4" borderId="10" xfId="0" applyNumberFormat="1" applyFont="1" applyFill="1" applyBorder="1" applyAlignment="1">
      <alignment horizontal="center" vertical="center" wrapText="1"/>
    </xf>
    <xf numFmtId="14" fontId="4" fillId="4" borderId="0" xfId="0" applyNumberFormat="1" applyFont="1" applyFill="1" applyAlignment="1">
      <alignment horizontal="center" vertical="center"/>
    </xf>
    <xf numFmtId="165" fontId="5" fillId="0" borderId="2" xfId="0" applyNumberFormat="1" applyFont="1" applyBorder="1" applyProtection="1">
      <protection locked="0"/>
    </xf>
    <xf numFmtId="49" fontId="4" fillId="0" borderId="7" xfId="0" quotePrefix="1" applyNumberFormat="1" applyFont="1" applyBorder="1" applyProtection="1">
      <protection locked="0"/>
    </xf>
    <xf numFmtId="49" fontId="4" fillId="0" borderId="6" xfId="0" quotePrefix="1" applyNumberFormat="1" applyFont="1" applyBorder="1" applyProtection="1">
      <protection locked="0"/>
    </xf>
    <xf numFmtId="49" fontId="4" fillId="0" borderId="6" xfId="0" applyNumberFormat="1" applyFont="1" applyBorder="1" applyProtection="1">
      <protection locked="0"/>
    </xf>
    <xf numFmtId="49" fontId="4" fillId="0" borderId="5" xfId="0" applyNumberFormat="1" applyFont="1" applyBorder="1" applyProtection="1">
      <protection locked="0"/>
    </xf>
    <xf numFmtId="49" fontId="4" fillId="0" borderId="5" xfId="0" quotePrefix="1" applyNumberFormat="1" applyFont="1" applyBorder="1" applyProtection="1">
      <protection locked="0"/>
    </xf>
    <xf numFmtId="165" fontId="4" fillId="0" borderId="3" xfId="0" applyNumberFormat="1" applyFont="1" applyBorder="1" applyProtection="1">
      <protection locked="0"/>
    </xf>
    <xf numFmtId="165" fontId="4" fillId="0" borderId="4" xfId="0" applyNumberFormat="1" applyFont="1" applyBorder="1" applyProtection="1">
      <protection locked="0"/>
    </xf>
    <xf numFmtId="165" fontId="4" fillId="0" borderId="4" xfId="0" quotePrefix="1" applyNumberFormat="1" applyFont="1" applyBorder="1" applyProtection="1">
      <protection locked="0"/>
    </xf>
    <xf numFmtId="165" fontId="4" fillId="0" borderId="3" xfId="0" quotePrefix="1" applyNumberFormat="1" applyFont="1" applyBorder="1" applyAlignment="1" applyProtection="1">
      <alignment horizontal="center"/>
      <protection locked="0"/>
    </xf>
    <xf numFmtId="165" fontId="4" fillId="3" borderId="3" xfId="0" quotePrefix="1" applyNumberFormat="1" applyFont="1" applyFill="1" applyBorder="1" applyAlignment="1" applyProtection="1">
      <alignment horizontal="center"/>
      <protection locked="0"/>
    </xf>
    <xf numFmtId="2" fontId="4" fillId="0" borderId="8" xfId="0" applyNumberFormat="1" applyFont="1" applyBorder="1"/>
    <xf numFmtId="165" fontId="5" fillId="4" borderId="8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165" fontId="4" fillId="4" borderId="3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/>
    <xf numFmtId="164" fontId="4" fillId="0" borderId="6" xfId="0" applyNumberFormat="1" applyFont="1" applyBorder="1" applyAlignment="1">
      <alignment horizontal="center"/>
    </xf>
    <xf numFmtId="165" fontId="4" fillId="4" borderId="8" xfId="0" applyNumberFormat="1" applyFont="1" applyFill="1" applyBorder="1" applyAlignment="1">
      <alignment horizontal="center" vertical="center"/>
    </xf>
    <xf numFmtId="165" fontId="4" fillId="0" borderId="8" xfId="0" applyNumberFormat="1" applyFont="1" applyBorder="1" applyAlignment="1">
      <alignment horizontal="right"/>
    </xf>
    <xf numFmtId="165" fontId="4" fillId="4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DRY BEANS: AREA PLANTED AND PRODUCTION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DROEBONE: OPPERVLAKTE GEPLANT EN PRODUKSIE</a:t>
            </a:r>
          </a:p>
        </c:rich>
      </c:tx>
      <c:layout>
        <c:manualLayout>
          <c:xMode val="edge"/>
          <c:yMode val="edge"/>
          <c:x val="0.27320869540405934"/>
          <c:y val="4.24396937539070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74583795782463"/>
          <c:y val="0.15084745762711865"/>
          <c:w val="0.77247502774694787"/>
          <c:h val="0.60338983050847461"/>
        </c:manualLayout>
      </c:layout>
      <c:barChart>
        <c:barDir val="col"/>
        <c:grouping val="clustered"/>
        <c:varyColors val="0"/>
        <c:ser>
          <c:idx val="0"/>
          <c:order val="0"/>
          <c:tx>
            <c:v>Area / Oppervlakte</c:v>
          </c:tx>
          <c:spPr>
            <a:solidFill>
              <a:srgbClr val="3B6367"/>
            </a:solidFill>
          </c:spPr>
          <c:invertIfNegative val="0"/>
          <c:cat>
            <c:strRef>
              <c:f>DROEBONE!$B$11:$AM$11</c:f>
              <c:strCache>
                <c:ptCount val="14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</c:strCache>
            </c:strRef>
          </c:cat>
          <c:val>
            <c:numRef>
              <c:f>DROEBONE!$B$24:$AN$24</c:f>
              <c:numCache>
                <c:formatCode>0.000</c:formatCode>
                <c:ptCount val="15"/>
                <c:pt idx="0">
                  <c:v>39.75</c:v>
                </c:pt>
                <c:pt idx="1">
                  <c:v>43.550000000000004</c:v>
                </c:pt>
                <c:pt idx="2">
                  <c:v>55.82</c:v>
                </c:pt>
                <c:pt idx="3">
                  <c:v>64</c:v>
                </c:pt>
                <c:pt idx="4">
                  <c:v>34.4</c:v>
                </c:pt>
                <c:pt idx="5">
                  <c:v>45.05</c:v>
                </c:pt>
                <c:pt idx="6">
                  <c:v>53.36</c:v>
                </c:pt>
                <c:pt idx="7">
                  <c:v>59.3</c:v>
                </c:pt>
                <c:pt idx="8">
                  <c:v>50.15</c:v>
                </c:pt>
                <c:pt idx="9">
                  <c:v>47.39</c:v>
                </c:pt>
                <c:pt idx="10">
                  <c:v>42.9</c:v>
                </c:pt>
                <c:pt idx="11">
                  <c:v>36.650000000000006</c:v>
                </c:pt>
                <c:pt idx="12">
                  <c:v>39.549999999999997</c:v>
                </c:pt>
                <c:pt idx="13">
                  <c:v>45.620000000000005</c:v>
                </c:pt>
                <c:pt idx="14">
                  <c:v>40.4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26-4F29-957E-A482B9C07038}"/>
            </c:ext>
          </c:extLst>
        </c:ser>
        <c:ser>
          <c:idx val="1"/>
          <c:order val="1"/>
          <c:tx>
            <c:v>Production / Produksie</c:v>
          </c:tx>
          <c:spPr>
            <a:solidFill>
              <a:srgbClr val="AE9344"/>
            </a:solidFill>
          </c:spPr>
          <c:invertIfNegative val="0"/>
          <c:cat>
            <c:strRef>
              <c:f>DROEBONE!$B$11:$AM$11</c:f>
              <c:strCache>
                <c:ptCount val="14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</c:strCache>
            </c:strRef>
          </c:cat>
          <c:val>
            <c:numRef>
              <c:f>DROEBONE!$B$42:$AN$42</c:f>
              <c:numCache>
                <c:formatCode>0.000</c:formatCode>
                <c:ptCount val="15"/>
                <c:pt idx="0">
                  <c:v>47.695</c:v>
                </c:pt>
                <c:pt idx="1">
                  <c:v>60.199999999999996</c:v>
                </c:pt>
                <c:pt idx="2">
                  <c:v>82.13000000000001</c:v>
                </c:pt>
                <c:pt idx="3">
                  <c:v>73.39</c:v>
                </c:pt>
                <c:pt idx="4">
                  <c:v>35.445</c:v>
                </c:pt>
                <c:pt idx="5">
                  <c:v>68.525000000000006</c:v>
                </c:pt>
                <c:pt idx="6">
                  <c:v>69.36</c:v>
                </c:pt>
                <c:pt idx="7">
                  <c:v>66.355000000000004</c:v>
                </c:pt>
                <c:pt idx="8">
                  <c:v>64.8</c:v>
                </c:pt>
                <c:pt idx="9">
                  <c:v>57.671999999999997</c:v>
                </c:pt>
                <c:pt idx="10">
                  <c:v>52.59</c:v>
                </c:pt>
                <c:pt idx="11">
                  <c:v>50.260000000000005</c:v>
                </c:pt>
                <c:pt idx="12">
                  <c:v>50.495000000000005</c:v>
                </c:pt>
                <c:pt idx="13">
                  <c:v>90.556000000000012</c:v>
                </c:pt>
                <c:pt idx="14">
                  <c:v>78.594000000000008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26-4F29-957E-A482B9C07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0994032"/>
        <c:axId val="1"/>
      </c:barChart>
      <c:lineChart>
        <c:grouping val="standard"/>
        <c:varyColors val="0"/>
        <c:ser>
          <c:idx val="2"/>
          <c:order val="2"/>
          <c:tx>
            <c:v>Yield / Opbrengs</c:v>
          </c:tx>
          <c:spPr>
            <a:ln>
              <a:solidFill>
                <a:srgbClr val="58595B"/>
              </a:solidFill>
            </a:ln>
          </c:spPr>
          <c:marker>
            <c:spPr>
              <a:solidFill>
                <a:srgbClr val="58595B"/>
              </a:solidFill>
            </c:spPr>
          </c:marker>
          <c:cat>
            <c:strRef>
              <c:f>DROEBONE!$B$11:$AN$11</c:f>
              <c:strCache>
                <c:ptCount val="15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DROEBONE!$B$62:$AN$62</c:f>
              <c:numCache>
                <c:formatCode>0.000</c:formatCode>
                <c:ptCount val="15"/>
                <c:pt idx="0">
                  <c:v>1.199874213836478</c:v>
                </c:pt>
                <c:pt idx="1">
                  <c:v>1.3823191733639493</c:v>
                </c:pt>
                <c:pt idx="2">
                  <c:v>1.4713364385524903</c:v>
                </c:pt>
                <c:pt idx="3">
                  <c:v>1.14671875</c:v>
                </c:pt>
                <c:pt idx="4">
                  <c:v>1.0303779069767443</c:v>
                </c:pt>
                <c:pt idx="5">
                  <c:v>1.5210876803551612</c:v>
                </c:pt>
                <c:pt idx="6">
                  <c:v>1.2998500749625188</c:v>
                </c:pt>
                <c:pt idx="7">
                  <c:v>1.1189713322091064</c:v>
                </c:pt>
                <c:pt idx="8">
                  <c:v>1.2921236291126621</c:v>
                </c:pt>
                <c:pt idx="9">
                  <c:v>1.2169656045579236</c:v>
                </c:pt>
                <c:pt idx="10">
                  <c:v>1.2258741258741259</c:v>
                </c:pt>
                <c:pt idx="11">
                  <c:v>1.3713506139154161</c:v>
                </c:pt>
                <c:pt idx="12">
                  <c:v>1.276738305941846</c:v>
                </c:pt>
                <c:pt idx="13">
                  <c:v>1.9850065760631304</c:v>
                </c:pt>
                <c:pt idx="14">
                  <c:v>1.9453960396039607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6-4F29-957E-A482B9C07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0099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Production Years / Produksiejare</a:t>
                </a:r>
              </a:p>
            </c:rich>
          </c:tx>
          <c:layout>
            <c:manualLayout>
              <c:xMode val="edge"/>
              <c:yMode val="edge"/>
              <c:x val="0.41594864459347491"/>
              <c:y val="0.8857050774858767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Thousand ha or ton</a:t>
                </a:r>
              </a:p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Duisend ha of ton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009940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t/ha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blipFill dpi="0" rotWithShape="1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</c:spPr>
    </c:plotArea>
    <c:legend>
      <c:legendPos val="r"/>
      <c:layout>
        <c:manualLayout>
          <c:xMode val="edge"/>
          <c:yMode val="edge"/>
          <c:x val="0.10271156675659102"/>
          <c:y val="0.93924442908065864"/>
          <c:w val="0.76663933583384425"/>
          <c:h val="4.1614366267453518E-2"/>
        </c:manualLayout>
      </c:layout>
      <c:overlay val="0"/>
      <c:txPr>
        <a:bodyPr/>
        <a:lstStyle/>
        <a:p>
          <a:pPr>
            <a:defRPr sz="59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TOTALE OPPERVLAKTE DROëBONE GEPLANT</a:t>
            </a:r>
          </a:p>
        </c:rich>
      </c:tx>
      <c:layout>
        <c:manualLayout>
          <c:xMode val="edge"/>
          <c:yMode val="edge"/>
          <c:x val="0.2504289543641563"/>
          <c:y val="4.13678667060004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119866814650384E-2"/>
          <c:y val="0.12372881355932204"/>
          <c:w val="0.89678135405105441"/>
          <c:h val="0.66271186440677965"/>
        </c:manualLayout>
      </c:layout>
      <c:barChart>
        <c:barDir val="col"/>
        <c:grouping val="clustered"/>
        <c:varyColors val="0"/>
        <c:ser>
          <c:idx val="0"/>
          <c:order val="0"/>
          <c:tx>
            <c:v>Area Planted</c:v>
          </c:tx>
          <c:spPr>
            <a:solidFill>
              <a:srgbClr val="5859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 cap="flat" cmpd="sng" algn="ctr">
                <a:solidFill>
                  <a:srgbClr val="AE9344"/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trendlineType val="exp"/>
            <c:dispRSqr val="0"/>
            <c:dispEq val="0"/>
          </c:trendline>
          <c:cat>
            <c:strRef>
              <c:f>DROEBONE!$F$11:$AN$11</c:f>
              <c:strCache>
                <c:ptCount val="15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DROEBONE!$F$24:$AN$24</c:f>
              <c:numCache>
                <c:formatCode>0.000</c:formatCode>
                <c:ptCount val="15"/>
                <c:pt idx="0">
                  <c:v>39.75</c:v>
                </c:pt>
                <c:pt idx="1">
                  <c:v>43.550000000000004</c:v>
                </c:pt>
                <c:pt idx="2">
                  <c:v>55.82</c:v>
                </c:pt>
                <c:pt idx="3">
                  <c:v>64</c:v>
                </c:pt>
                <c:pt idx="4">
                  <c:v>34.4</c:v>
                </c:pt>
                <c:pt idx="5">
                  <c:v>45.05</c:v>
                </c:pt>
                <c:pt idx="6">
                  <c:v>53.36</c:v>
                </c:pt>
                <c:pt idx="7">
                  <c:v>59.3</c:v>
                </c:pt>
                <c:pt idx="8">
                  <c:v>50.15</c:v>
                </c:pt>
                <c:pt idx="9">
                  <c:v>47.39</c:v>
                </c:pt>
                <c:pt idx="10">
                  <c:v>42.9</c:v>
                </c:pt>
                <c:pt idx="11">
                  <c:v>36.650000000000006</c:v>
                </c:pt>
                <c:pt idx="12">
                  <c:v>39.549999999999997</c:v>
                </c:pt>
                <c:pt idx="13">
                  <c:v>45.620000000000005</c:v>
                </c:pt>
                <c:pt idx="14">
                  <c:v>40.4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6A-4160-9A42-AC3736EAF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0655232"/>
        <c:axId val="1"/>
      </c:barChart>
      <c:catAx>
        <c:axId val="1910655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</a:t>
                </a:r>
              </a:p>
            </c:rich>
          </c:tx>
          <c:layout>
            <c:manualLayout>
              <c:xMode val="edge"/>
              <c:yMode val="edge"/>
              <c:x val="0.52164281149496183"/>
              <c:y val="0.902120949865103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HA</a:t>
                </a:r>
              </a:p>
            </c:rich>
          </c:tx>
          <c:layout>
            <c:manualLayout>
              <c:xMode val="edge"/>
              <c:yMode val="edge"/>
              <c:x val="1.2208499183046858E-2"/>
              <c:y val="0.44045684109256489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10655232"/>
        <c:crosses val="autoZero"/>
        <c:crossBetween val="between"/>
      </c:valAx>
      <c:spPr>
        <a:blipFill dpi="0" rotWithShape="0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4241505420078"/>
          <c:y val="0.94501394271106576"/>
          <c:w val="0.34254507360862718"/>
          <c:h val="3.537256101233921E-2"/>
        </c:manualLayout>
      </c:layout>
      <c:overlay val="0"/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TOTALE PRODUKSIE VAN DROëBONE</a:t>
            </a:r>
          </a:p>
        </c:rich>
      </c:tx>
      <c:layout>
        <c:manualLayout>
          <c:xMode val="edge"/>
          <c:yMode val="edge"/>
          <c:x val="0.33702050311431658"/>
          <c:y val="4.7905984820129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889012208657049E-2"/>
          <c:y val="0.12372881355932204"/>
          <c:w val="0.88901220865704778"/>
          <c:h val="0.66271186440677965"/>
        </c:manualLayout>
      </c:layout>
      <c:barChart>
        <c:barDir val="col"/>
        <c:grouping val="clustered"/>
        <c:varyColors val="0"/>
        <c:ser>
          <c:idx val="0"/>
          <c:order val="0"/>
          <c:tx>
            <c:v>Total Production</c:v>
          </c:tx>
          <c:spPr>
            <a:solidFill>
              <a:srgbClr val="3B6367"/>
            </a:solidFill>
            <a:ln w="12700">
              <a:solidFill>
                <a:srgbClr val="3B6367"/>
              </a:solidFill>
              <a:prstDash val="solid"/>
            </a:ln>
          </c:spPr>
          <c:invertIfNegative val="0"/>
          <c:trendline>
            <c:spPr>
              <a:ln w="38100" cap="flat" cmpd="sng" algn="ctr">
                <a:solidFill>
                  <a:srgbClr val="AE9344"/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trendlineType val="log"/>
            <c:dispRSqr val="0"/>
            <c:dispEq val="0"/>
          </c:trendline>
          <c:cat>
            <c:strRef>
              <c:f>DROEBONE!$F$29:$AN$29</c:f>
              <c:strCache>
                <c:ptCount val="15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DROEBONE!$F$42:$AN$42</c:f>
              <c:numCache>
                <c:formatCode>0.000</c:formatCode>
                <c:ptCount val="15"/>
                <c:pt idx="0">
                  <c:v>47.695</c:v>
                </c:pt>
                <c:pt idx="1">
                  <c:v>60.199999999999996</c:v>
                </c:pt>
                <c:pt idx="2">
                  <c:v>82.13000000000001</c:v>
                </c:pt>
                <c:pt idx="3">
                  <c:v>73.39</c:v>
                </c:pt>
                <c:pt idx="4">
                  <c:v>35.445</c:v>
                </c:pt>
                <c:pt idx="5">
                  <c:v>68.525000000000006</c:v>
                </c:pt>
                <c:pt idx="6">
                  <c:v>69.36</c:v>
                </c:pt>
                <c:pt idx="7">
                  <c:v>66.355000000000004</c:v>
                </c:pt>
                <c:pt idx="8">
                  <c:v>64.8</c:v>
                </c:pt>
                <c:pt idx="9">
                  <c:v>57.671999999999997</c:v>
                </c:pt>
                <c:pt idx="10">
                  <c:v>52.59</c:v>
                </c:pt>
                <c:pt idx="11">
                  <c:v>50.260000000000005</c:v>
                </c:pt>
                <c:pt idx="12">
                  <c:v>50.495000000000005</c:v>
                </c:pt>
                <c:pt idx="13">
                  <c:v>90.556000000000012</c:v>
                </c:pt>
                <c:pt idx="14">
                  <c:v>78.594000000000008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9F-4EB1-889B-1C5A59F38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0644672"/>
        <c:axId val="1"/>
      </c:barChart>
      <c:catAx>
        <c:axId val="191064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</a:t>
                </a:r>
              </a:p>
            </c:rich>
          </c:tx>
          <c:layout>
            <c:manualLayout>
              <c:xMode val="edge"/>
              <c:yMode val="edge"/>
              <c:x val="0.5249721157785312"/>
              <c:y val="0.902121293091420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</a:t>
                </a:r>
              </a:p>
            </c:rich>
          </c:tx>
          <c:layout>
            <c:manualLayout>
              <c:xMode val="edge"/>
              <c:yMode val="edge"/>
              <c:x val="1.2208499183046858E-2"/>
              <c:y val="0.4339317655784847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10644672"/>
        <c:crosses val="autoZero"/>
        <c:crossBetween val="between"/>
      </c:valAx>
      <c:spPr>
        <a:blipFill dpi="0" rotWithShape="0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003751695252148"/>
          <c:y val="0.94312722764605605"/>
          <c:w val="0.32148690022086845"/>
          <c:h val="3.29643135585206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TOTALE OBRENGS PER HA VAN DROëBONE</a:t>
            </a:r>
          </a:p>
        </c:rich>
      </c:tx>
      <c:layout>
        <c:manualLayout>
          <c:xMode val="edge"/>
          <c:yMode val="edge"/>
          <c:x val="0.28669917079331758"/>
          <c:y val="3.48306104133884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24084350721421E-2"/>
          <c:y val="0.11016949152542373"/>
          <c:w val="0.90344062153163152"/>
          <c:h val="0.65932203389830513"/>
        </c:manualLayout>
      </c:layout>
      <c:barChart>
        <c:barDir val="col"/>
        <c:grouping val="clustered"/>
        <c:varyColors val="0"/>
        <c:ser>
          <c:idx val="0"/>
          <c:order val="0"/>
          <c:tx>
            <c:v>Total Yield</c:v>
          </c:tx>
          <c:spPr>
            <a:solidFill>
              <a:srgbClr val="AE934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58595B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DROEBONE!$F$49:$AN$49</c:f>
              <c:strCache>
                <c:ptCount val="15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2025/26*</c:v>
                </c:pt>
              </c:strCache>
            </c:strRef>
          </c:cat>
          <c:val>
            <c:numRef>
              <c:f>DROEBONE!$F$62:$AN$62</c:f>
              <c:numCache>
                <c:formatCode>0.000</c:formatCode>
                <c:ptCount val="15"/>
                <c:pt idx="0">
                  <c:v>1.199874213836478</c:v>
                </c:pt>
                <c:pt idx="1">
                  <c:v>1.3823191733639493</c:v>
                </c:pt>
                <c:pt idx="2">
                  <c:v>1.4713364385524903</c:v>
                </c:pt>
                <c:pt idx="3">
                  <c:v>1.14671875</c:v>
                </c:pt>
                <c:pt idx="4">
                  <c:v>1.0303779069767443</c:v>
                </c:pt>
                <c:pt idx="5">
                  <c:v>1.5210876803551612</c:v>
                </c:pt>
                <c:pt idx="6">
                  <c:v>1.2998500749625188</c:v>
                </c:pt>
                <c:pt idx="7">
                  <c:v>1.1189713322091064</c:v>
                </c:pt>
                <c:pt idx="8">
                  <c:v>1.2921236291126621</c:v>
                </c:pt>
                <c:pt idx="9">
                  <c:v>1.2169656045579236</c:v>
                </c:pt>
                <c:pt idx="10">
                  <c:v>1.2258741258741259</c:v>
                </c:pt>
                <c:pt idx="11">
                  <c:v>1.3713506139154161</c:v>
                </c:pt>
                <c:pt idx="12">
                  <c:v>1.276738305941846</c:v>
                </c:pt>
                <c:pt idx="13">
                  <c:v>1.9850065760631304</c:v>
                </c:pt>
                <c:pt idx="14">
                  <c:v>1.9453960396039607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99-4204-B629-EACB51ADB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0653312"/>
        <c:axId val="1"/>
      </c:barChart>
      <c:catAx>
        <c:axId val="1910653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</a:t>
                </a:r>
              </a:p>
            </c:rich>
          </c:tx>
          <c:layout>
            <c:manualLayout>
              <c:xMode val="edge"/>
              <c:yMode val="edge"/>
              <c:x val="0.51609309224841138"/>
              <c:y val="0.884176749278015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T/HA</a:t>
                </a:r>
              </a:p>
            </c:rich>
          </c:tx>
          <c:layout>
            <c:manualLayout>
              <c:xMode val="edge"/>
              <c:yMode val="edge"/>
              <c:x val="1.1098784965901491E-2"/>
              <c:y val="0.415986780353793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10653312"/>
        <c:crosses val="autoZero"/>
        <c:crossBetween val="between"/>
      </c:valAx>
      <c:spPr>
        <a:blipFill dpi="0" rotWithShape="0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373253230125318"/>
          <c:y val="0.93722383997776126"/>
          <c:w val="0.2376760635328522"/>
          <c:h val="3.82513483043881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Area planted to Dry Beans in South Africa</a:t>
            </a:r>
          </a:p>
        </c:rich>
      </c:tx>
      <c:layout>
        <c:manualLayout>
          <c:xMode val="edge"/>
          <c:yMode val="edge"/>
          <c:x val="0.277469540483753"/>
          <c:y val="1.9575821370952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009988901220862E-2"/>
          <c:y val="9.4915254237288138E-2"/>
          <c:w val="0.73695893451720307"/>
          <c:h val="0.737288135593220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DROEBONE!$A$14</c:f>
              <c:strCache>
                <c:ptCount val="1"/>
                <c:pt idx="0">
                  <c:v> Wes-Kaap/W. Cape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DROEBONE!$B$11:$AN$11</c:f>
              <c:strCache>
                <c:ptCount val="15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DROEBONE!$B$14:$AM$14</c:f>
              <c:numCache>
                <c:formatCode>0.000</c:formatCode>
                <c:ptCount val="14"/>
                <c:pt idx="0">
                  <c:v>0.5</c:v>
                </c:pt>
                <c:pt idx="1">
                  <c:v>0.2</c:v>
                </c:pt>
                <c:pt idx="2" formatCode="0.0">
                  <c:v>0.3</c:v>
                </c:pt>
                <c:pt idx="3" formatCode="0.0">
                  <c:v>0.3</c:v>
                </c:pt>
                <c:pt idx="4" formatCode="0.0">
                  <c:v>0.1</c:v>
                </c:pt>
                <c:pt idx="5" formatCode="0.0">
                  <c:v>0.1</c:v>
                </c:pt>
                <c:pt idx="6" formatCode="0.00">
                  <c:v>0.02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5-43EE-B7DB-2E4169D90F1D}"/>
            </c:ext>
          </c:extLst>
        </c:ser>
        <c:ser>
          <c:idx val="1"/>
          <c:order val="1"/>
          <c:tx>
            <c:strRef>
              <c:f>DROEBONE!$A$15</c:f>
              <c:strCache>
                <c:ptCount val="1"/>
                <c:pt idx="0">
                  <c:v> Noord-Kaap/N. Cape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DROEBONE!$B$11:$AN$11</c:f>
              <c:strCache>
                <c:ptCount val="15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DROEBONE!$B$15:$AM$15</c:f>
              <c:numCache>
                <c:formatCode>0.000</c:formatCode>
                <c:ptCount val="14"/>
                <c:pt idx="0">
                  <c:v>0.75</c:v>
                </c:pt>
                <c:pt idx="1">
                  <c:v>0.85</c:v>
                </c:pt>
                <c:pt idx="2" formatCode="0.0">
                  <c:v>1</c:v>
                </c:pt>
                <c:pt idx="3" formatCode="0.0">
                  <c:v>0.9</c:v>
                </c:pt>
                <c:pt idx="4" formatCode="0.0">
                  <c:v>0.35</c:v>
                </c:pt>
                <c:pt idx="5" formatCode="0.0">
                  <c:v>0.65</c:v>
                </c:pt>
                <c:pt idx="6" formatCode="0.00">
                  <c:v>0.54</c:v>
                </c:pt>
                <c:pt idx="7">
                  <c:v>1</c:v>
                </c:pt>
                <c:pt idx="8">
                  <c:v>0.35</c:v>
                </c:pt>
                <c:pt idx="9">
                  <c:v>0.35</c:v>
                </c:pt>
                <c:pt idx="10">
                  <c:v>0.6</c:v>
                </c:pt>
                <c:pt idx="11">
                  <c:v>0.45</c:v>
                </c:pt>
                <c:pt idx="12">
                  <c:v>0.5</c:v>
                </c:pt>
                <c:pt idx="13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5-43EE-B7DB-2E4169D90F1D}"/>
            </c:ext>
          </c:extLst>
        </c:ser>
        <c:ser>
          <c:idx val="2"/>
          <c:order val="2"/>
          <c:tx>
            <c:strRef>
              <c:f>DROEBONE!$A$17</c:f>
              <c:strCache>
                <c:ptCount val="1"/>
                <c:pt idx="0">
                  <c:v> Oos-Kaap/E. Cape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DROEBONE!$B$11:$AN$11</c:f>
              <c:strCache>
                <c:ptCount val="15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DROEBONE!$B$17:$AM$17</c:f>
              <c:numCache>
                <c:formatCode>0.000</c:formatCode>
                <c:ptCount val="14"/>
                <c:pt idx="0">
                  <c:v>0.2</c:v>
                </c:pt>
                <c:pt idx="1">
                  <c:v>0.1</c:v>
                </c:pt>
                <c:pt idx="2" formatCode="0.0">
                  <c:v>0.77</c:v>
                </c:pt>
                <c:pt idx="3" formatCode="0.0">
                  <c:v>0.8</c:v>
                </c:pt>
                <c:pt idx="4" formatCode="0.0">
                  <c:v>0.25</c:v>
                </c:pt>
                <c:pt idx="5" formatCode="0.0">
                  <c:v>0.3</c:v>
                </c:pt>
                <c:pt idx="6" formatCode="0.00">
                  <c:v>0.3</c:v>
                </c:pt>
                <c:pt idx="7">
                  <c:v>0.4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45-43EE-B7DB-2E4169D90F1D}"/>
            </c:ext>
          </c:extLst>
        </c:ser>
        <c:ser>
          <c:idx val="3"/>
          <c:order val="3"/>
          <c:tx>
            <c:strRef>
              <c:f>DROEBONE!$A$16</c:f>
              <c:strCache>
                <c:ptCount val="1"/>
                <c:pt idx="0">
                  <c:v> Vrystaat/Free State</c:v>
                </c:pt>
              </c:strCache>
            </c:strRef>
          </c:tx>
          <c:spPr>
            <a:solidFill>
              <a:srgbClr val="AE934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DROEBONE!$B$11:$AN$11</c:f>
              <c:strCache>
                <c:ptCount val="15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DROEBONE!$B$16:$AN$16</c:f>
              <c:numCache>
                <c:formatCode>0.000</c:formatCode>
                <c:ptCount val="15"/>
                <c:pt idx="0">
                  <c:v>16</c:v>
                </c:pt>
                <c:pt idx="1">
                  <c:v>16</c:v>
                </c:pt>
                <c:pt idx="2" formatCode="0.0">
                  <c:v>26</c:v>
                </c:pt>
                <c:pt idx="3" formatCode="0.0">
                  <c:v>28</c:v>
                </c:pt>
                <c:pt idx="4" formatCode="0.0">
                  <c:v>17</c:v>
                </c:pt>
                <c:pt idx="5" formatCode="0.0">
                  <c:v>20</c:v>
                </c:pt>
                <c:pt idx="6" formatCode="0.00">
                  <c:v>26</c:v>
                </c:pt>
                <c:pt idx="7">
                  <c:v>27</c:v>
                </c:pt>
                <c:pt idx="8">
                  <c:v>24</c:v>
                </c:pt>
                <c:pt idx="9">
                  <c:v>22</c:v>
                </c:pt>
                <c:pt idx="10">
                  <c:v>15.5</c:v>
                </c:pt>
                <c:pt idx="11">
                  <c:v>14</c:v>
                </c:pt>
                <c:pt idx="12">
                  <c:v>13.5</c:v>
                </c:pt>
                <c:pt idx="13">
                  <c:v>17.5</c:v>
                </c:pt>
                <c:pt idx="14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45-43EE-B7DB-2E4169D90F1D}"/>
            </c:ext>
          </c:extLst>
        </c:ser>
        <c:ser>
          <c:idx val="4"/>
          <c:order val="4"/>
          <c:tx>
            <c:strRef>
              <c:f>DROEBONE!$A$18</c:f>
              <c:strCache>
                <c:ptCount val="1"/>
                <c:pt idx="0">
                  <c:v> Kwazulu-Natal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DROEBONE!$B$11:$AN$11</c:f>
              <c:strCache>
                <c:ptCount val="15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DROEBONE!$B$18:$AM$18</c:f>
              <c:numCache>
                <c:formatCode>0.000</c:formatCode>
                <c:ptCount val="14"/>
                <c:pt idx="0">
                  <c:v>4</c:v>
                </c:pt>
                <c:pt idx="1">
                  <c:v>6</c:v>
                </c:pt>
                <c:pt idx="2" formatCode="0.0">
                  <c:v>5</c:v>
                </c:pt>
                <c:pt idx="3" formatCode="0.0">
                  <c:v>6.5</c:v>
                </c:pt>
                <c:pt idx="4" formatCode="0.0">
                  <c:v>2.2000000000000002</c:v>
                </c:pt>
                <c:pt idx="5" formatCode="0.0">
                  <c:v>4.5</c:v>
                </c:pt>
                <c:pt idx="6" formatCode="0.00">
                  <c:v>3</c:v>
                </c:pt>
                <c:pt idx="7">
                  <c:v>3.5</c:v>
                </c:pt>
                <c:pt idx="8">
                  <c:v>2.9</c:v>
                </c:pt>
                <c:pt idx="9">
                  <c:v>3</c:v>
                </c:pt>
                <c:pt idx="10">
                  <c:v>2.2999999999999998</c:v>
                </c:pt>
                <c:pt idx="11">
                  <c:v>2.1</c:v>
                </c:pt>
                <c:pt idx="12">
                  <c:v>2.1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45-43EE-B7DB-2E4169D90F1D}"/>
            </c:ext>
          </c:extLst>
        </c:ser>
        <c:ser>
          <c:idx val="5"/>
          <c:order val="5"/>
          <c:tx>
            <c:strRef>
              <c:f>DROEBONE!$A$19</c:f>
              <c:strCache>
                <c:ptCount val="1"/>
                <c:pt idx="0">
                  <c:v> Mpumalanga</c:v>
                </c:pt>
              </c:strCache>
            </c:strRef>
          </c:tx>
          <c:spPr>
            <a:solidFill>
              <a:srgbClr val="5859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DROEBONE!$B$11:$AN$11</c:f>
              <c:strCache>
                <c:ptCount val="15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DROEBONE!$B$19:$AN$19</c:f>
              <c:numCache>
                <c:formatCode>0.000</c:formatCode>
                <c:ptCount val="15"/>
                <c:pt idx="0">
                  <c:v>6.3</c:v>
                </c:pt>
                <c:pt idx="1">
                  <c:v>7</c:v>
                </c:pt>
                <c:pt idx="2" formatCode="0.0">
                  <c:v>8.75</c:v>
                </c:pt>
                <c:pt idx="3" formatCode="0.0">
                  <c:v>9</c:v>
                </c:pt>
                <c:pt idx="4" formatCode="0.0">
                  <c:v>6</c:v>
                </c:pt>
                <c:pt idx="5" formatCode="0.0">
                  <c:v>5.5</c:v>
                </c:pt>
                <c:pt idx="6" formatCode="0.00">
                  <c:v>7</c:v>
                </c:pt>
                <c:pt idx="7">
                  <c:v>7.5</c:v>
                </c:pt>
                <c:pt idx="8">
                  <c:v>6.6</c:v>
                </c:pt>
                <c:pt idx="9">
                  <c:v>6.5</c:v>
                </c:pt>
                <c:pt idx="10">
                  <c:v>6</c:v>
                </c:pt>
                <c:pt idx="11">
                  <c:v>5</c:v>
                </c:pt>
                <c:pt idx="12">
                  <c:v>2.6</c:v>
                </c:pt>
                <c:pt idx="13">
                  <c:v>2.3199999999999998</c:v>
                </c:pt>
                <c:pt idx="14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45-43EE-B7DB-2E4169D90F1D}"/>
            </c:ext>
          </c:extLst>
        </c:ser>
        <c:ser>
          <c:idx val="6"/>
          <c:order val="6"/>
          <c:tx>
            <c:strRef>
              <c:f>DROEBONE!$A$20</c:f>
              <c:strCache>
                <c:ptCount val="1"/>
                <c:pt idx="0">
                  <c:v> Limpopo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DROEBONE!$B$11:$AN$11</c:f>
              <c:strCache>
                <c:ptCount val="15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DROEBONE!$B$20:$AN$20</c:f>
              <c:numCache>
                <c:formatCode>0.000</c:formatCode>
                <c:ptCount val="15"/>
                <c:pt idx="0">
                  <c:v>5</c:v>
                </c:pt>
                <c:pt idx="1">
                  <c:v>5.4</c:v>
                </c:pt>
                <c:pt idx="2" formatCode="0.0">
                  <c:v>5.5</c:v>
                </c:pt>
                <c:pt idx="3" formatCode="0.0">
                  <c:v>7</c:v>
                </c:pt>
                <c:pt idx="4" formatCode="0.0">
                  <c:v>3</c:v>
                </c:pt>
                <c:pt idx="5" formatCode="0.0">
                  <c:v>7</c:v>
                </c:pt>
                <c:pt idx="6" formatCode="0.00">
                  <c:v>7.5</c:v>
                </c:pt>
                <c:pt idx="7">
                  <c:v>7.8</c:v>
                </c:pt>
                <c:pt idx="8">
                  <c:v>8.4</c:v>
                </c:pt>
                <c:pt idx="9">
                  <c:v>8</c:v>
                </c:pt>
                <c:pt idx="10">
                  <c:v>10.4</c:v>
                </c:pt>
                <c:pt idx="11">
                  <c:v>8</c:v>
                </c:pt>
                <c:pt idx="12">
                  <c:v>12.2</c:v>
                </c:pt>
                <c:pt idx="13">
                  <c:v>11.1</c:v>
                </c:pt>
                <c:pt idx="14">
                  <c:v>16.2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45-43EE-B7DB-2E4169D90F1D}"/>
            </c:ext>
          </c:extLst>
        </c:ser>
        <c:ser>
          <c:idx val="7"/>
          <c:order val="7"/>
          <c:tx>
            <c:strRef>
              <c:f>DROEBONE!$A$21</c:f>
              <c:strCache>
                <c:ptCount val="1"/>
                <c:pt idx="0">
                  <c:v> Gauteng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DROEBONE!$B$11:$AN$11</c:f>
              <c:strCache>
                <c:ptCount val="15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DROEBONE!$B$21:$AN$21</c:f>
              <c:numCache>
                <c:formatCode>0.000</c:formatCode>
                <c:ptCount val="15"/>
                <c:pt idx="0">
                  <c:v>2</c:v>
                </c:pt>
                <c:pt idx="1">
                  <c:v>2</c:v>
                </c:pt>
                <c:pt idx="2" formatCode="0.0">
                  <c:v>3</c:v>
                </c:pt>
                <c:pt idx="3" formatCode="0.0">
                  <c:v>4</c:v>
                </c:pt>
                <c:pt idx="4" formatCode="0.0">
                  <c:v>2.5</c:v>
                </c:pt>
                <c:pt idx="5" formatCode="0.0">
                  <c:v>1.5</c:v>
                </c:pt>
                <c:pt idx="6" formatCode="0.00">
                  <c:v>1</c:v>
                </c:pt>
                <c:pt idx="7">
                  <c:v>1.5</c:v>
                </c:pt>
                <c:pt idx="8">
                  <c:v>0.6</c:v>
                </c:pt>
                <c:pt idx="9">
                  <c:v>0.84</c:v>
                </c:pt>
                <c:pt idx="10">
                  <c:v>0.8</c:v>
                </c:pt>
                <c:pt idx="11">
                  <c:v>0.8</c:v>
                </c:pt>
                <c:pt idx="12">
                  <c:v>0.85</c:v>
                </c:pt>
                <c:pt idx="13">
                  <c:v>0.95</c:v>
                </c:pt>
                <c:pt idx="14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45-43EE-B7DB-2E4169D90F1D}"/>
            </c:ext>
          </c:extLst>
        </c:ser>
        <c:ser>
          <c:idx val="8"/>
          <c:order val="8"/>
          <c:tx>
            <c:strRef>
              <c:f>DROEBONE!$A$22</c:f>
              <c:strCache>
                <c:ptCount val="1"/>
                <c:pt idx="0">
                  <c:v> Noordwes/North West</c:v>
                </c:pt>
              </c:strCache>
            </c:strRef>
          </c:tx>
          <c:spPr>
            <a:solidFill>
              <a:srgbClr val="3B636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DROEBONE!$B$11:$AN$11</c:f>
              <c:strCache>
                <c:ptCount val="15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DROEBONE!$F$22:$AN$22</c:f>
              <c:numCache>
                <c:formatCode>0.000</c:formatCode>
                <c:ptCount val="15"/>
                <c:pt idx="0">
                  <c:v>5</c:v>
                </c:pt>
                <c:pt idx="1">
                  <c:v>6</c:v>
                </c:pt>
                <c:pt idx="2" formatCode="0.0">
                  <c:v>5.5</c:v>
                </c:pt>
                <c:pt idx="3" formatCode="0.0">
                  <c:v>7.5</c:v>
                </c:pt>
                <c:pt idx="4" formatCode="0.0">
                  <c:v>3</c:v>
                </c:pt>
                <c:pt idx="5" formatCode="0.0">
                  <c:v>5.5</c:v>
                </c:pt>
                <c:pt idx="6" formatCode="0.00">
                  <c:v>8</c:v>
                </c:pt>
                <c:pt idx="7">
                  <c:v>10.5</c:v>
                </c:pt>
                <c:pt idx="8">
                  <c:v>7</c:v>
                </c:pt>
                <c:pt idx="9">
                  <c:v>6.4</c:v>
                </c:pt>
                <c:pt idx="10">
                  <c:v>7</c:v>
                </c:pt>
                <c:pt idx="11">
                  <c:v>6</c:v>
                </c:pt>
                <c:pt idx="12">
                  <c:v>7.5</c:v>
                </c:pt>
                <c:pt idx="13">
                  <c:v>9.5</c:v>
                </c:pt>
                <c:pt idx="14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45-43EE-B7DB-2E4169D90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0991152"/>
        <c:axId val="1"/>
      </c:barChart>
      <c:catAx>
        <c:axId val="190099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Production Years</a:t>
                </a:r>
              </a:p>
            </c:rich>
          </c:tx>
          <c:layout>
            <c:manualLayout>
              <c:xMode val="edge"/>
              <c:yMode val="edge"/>
              <c:x val="0.40288608736908776"/>
              <c:y val="0.94779775234517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Thousand hectares</a:t>
                </a:r>
              </a:p>
            </c:rich>
          </c:tx>
          <c:layout>
            <c:manualLayout>
              <c:xMode val="edge"/>
              <c:yMode val="edge"/>
              <c:x val="1.1098762921776363E-2"/>
              <c:y val="0.371941810026040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0991152"/>
        <c:crosses val="autoZero"/>
        <c:crossBetween val="between"/>
      </c:valAx>
      <c:spPr>
        <a:blipFill dpi="0" rotWithShape="0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22535951928544"/>
          <c:y val="8.6183493118406063E-2"/>
          <c:w val="0.15845071903857078"/>
          <c:h val="0.749658242261001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Production of Dry Beans in South Africa</a:t>
            </a:r>
          </a:p>
        </c:rich>
      </c:tx>
      <c:layout>
        <c:manualLayout>
          <c:xMode val="edge"/>
          <c:yMode val="edge"/>
          <c:x val="0.28634837775422678"/>
          <c:y val="1.9575842708695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779134295227528E-2"/>
          <c:y val="0.11016949152542373"/>
          <c:w val="0.72918978912319643"/>
          <c:h val="0.72203389830508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DROEBONE!$A$32</c:f>
              <c:strCache>
                <c:ptCount val="1"/>
                <c:pt idx="0">
                  <c:v> Wes-Kaap/W. Cape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DROEBONE!$B$29:$AN$29</c:f>
              <c:strCache>
                <c:ptCount val="15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DROEBONE!$B$32:$AM$32</c:f>
              <c:numCache>
                <c:formatCode>0.000</c:formatCode>
                <c:ptCount val="14"/>
                <c:pt idx="0">
                  <c:v>1</c:v>
                </c:pt>
                <c:pt idx="1">
                  <c:v>0.4</c:v>
                </c:pt>
                <c:pt idx="2">
                  <c:v>0.45</c:v>
                </c:pt>
                <c:pt idx="3">
                  <c:v>0.39</c:v>
                </c:pt>
                <c:pt idx="4">
                  <c:v>0.15</c:v>
                </c:pt>
                <c:pt idx="5">
                  <c:v>0.15</c:v>
                </c:pt>
                <c:pt idx="6">
                  <c:v>0.03</c:v>
                </c:pt>
                <c:pt idx="7">
                  <c:v>0.18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0.18</c:v>
                </c:pt>
                <c:pt idx="12">
                  <c:v>0.22</c:v>
                </c:pt>
                <c:pt idx="1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F-4863-9584-A3C4AA67AC65}"/>
            </c:ext>
          </c:extLst>
        </c:ser>
        <c:ser>
          <c:idx val="1"/>
          <c:order val="1"/>
          <c:tx>
            <c:strRef>
              <c:f>DROEBONE!$A$33</c:f>
              <c:strCache>
                <c:ptCount val="1"/>
                <c:pt idx="0">
                  <c:v> Noord-Kaap/N. Cape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DROEBONE!$B$29:$AN$29</c:f>
              <c:strCache>
                <c:ptCount val="15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DROEBONE!$B$33:$AM$33</c:f>
              <c:numCache>
                <c:formatCode>0.000</c:formatCode>
                <c:ptCount val="14"/>
                <c:pt idx="0">
                  <c:v>1.5</c:v>
                </c:pt>
                <c:pt idx="1">
                  <c:v>1.7</c:v>
                </c:pt>
                <c:pt idx="2">
                  <c:v>2</c:v>
                </c:pt>
                <c:pt idx="3">
                  <c:v>2.16</c:v>
                </c:pt>
                <c:pt idx="4">
                  <c:v>0.63</c:v>
                </c:pt>
                <c:pt idx="5">
                  <c:v>1.3</c:v>
                </c:pt>
                <c:pt idx="6">
                  <c:v>1.08</c:v>
                </c:pt>
                <c:pt idx="7">
                  <c:v>1.4</c:v>
                </c:pt>
                <c:pt idx="8">
                  <c:v>0.7</c:v>
                </c:pt>
                <c:pt idx="9">
                  <c:v>0.7</c:v>
                </c:pt>
                <c:pt idx="10">
                  <c:v>1.08</c:v>
                </c:pt>
                <c:pt idx="11">
                  <c:v>0.99</c:v>
                </c:pt>
                <c:pt idx="12">
                  <c:v>0.9</c:v>
                </c:pt>
                <c:pt idx="13">
                  <c:v>2.2799999999999998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F-4863-9584-A3C4AA67AC65}"/>
            </c:ext>
          </c:extLst>
        </c:ser>
        <c:ser>
          <c:idx val="2"/>
          <c:order val="2"/>
          <c:tx>
            <c:strRef>
              <c:f>DROEBONE!$A$35</c:f>
              <c:strCache>
                <c:ptCount val="1"/>
                <c:pt idx="0">
                  <c:v> Oos-Kaap/E. Cape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DROEBONE!$B$29:$AN$29</c:f>
              <c:strCache>
                <c:ptCount val="15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DROEBONE!$B$35:$AN$35</c:f>
              <c:numCache>
                <c:formatCode>0.000</c:formatCode>
                <c:ptCount val="15"/>
                <c:pt idx="0">
                  <c:v>0.24</c:v>
                </c:pt>
                <c:pt idx="1">
                  <c:v>0.2</c:v>
                </c:pt>
                <c:pt idx="2">
                  <c:v>1.155</c:v>
                </c:pt>
                <c:pt idx="3">
                  <c:v>1.04</c:v>
                </c:pt>
                <c:pt idx="4">
                  <c:v>0.375</c:v>
                </c:pt>
                <c:pt idx="5">
                  <c:v>0.45</c:v>
                </c:pt>
                <c:pt idx="6">
                  <c:v>0.45</c:v>
                </c:pt>
                <c:pt idx="7">
                  <c:v>0.72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0.36</c:v>
                </c:pt>
                <c:pt idx="12">
                  <c:v>0.44</c:v>
                </c:pt>
                <c:pt idx="13">
                  <c:v>0.4</c:v>
                </c:pt>
                <c:pt idx="14">
                  <c:v>0.42499999999999999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9F-4863-9584-A3C4AA67AC65}"/>
            </c:ext>
          </c:extLst>
        </c:ser>
        <c:ser>
          <c:idx val="3"/>
          <c:order val="3"/>
          <c:tx>
            <c:strRef>
              <c:f>DROEBONE!$A$34</c:f>
              <c:strCache>
                <c:ptCount val="1"/>
                <c:pt idx="0">
                  <c:v> Vrystaat/Free State</c:v>
                </c:pt>
              </c:strCache>
            </c:strRef>
          </c:tx>
          <c:spPr>
            <a:solidFill>
              <a:srgbClr val="AE934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DROEBONE!$B$29:$AN$29</c:f>
              <c:strCache>
                <c:ptCount val="15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DROEBONE!$B$34:$AN$34</c:f>
              <c:numCache>
                <c:formatCode>0.000</c:formatCode>
                <c:ptCount val="15"/>
                <c:pt idx="0">
                  <c:v>17.600000000000001</c:v>
                </c:pt>
                <c:pt idx="1">
                  <c:v>19.2</c:v>
                </c:pt>
                <c:pt idx="2">
                  <c:v>37.700000000000003</c:v>
                </c:pt>
                <c:pt idx="3">
                  <c:v>22.4</c:v>
                </c:pt>
                <c:pt idx="4">
                  <c:v>17</c:v>
                </c:pt>
                <c:pt idx="5">
                  <c:v>32</c:v>
                </c:pt>
                <c:pt idx="6">
                  <c:v>28.6</c:v>
                </c:pt>
                <c:pt idx="7">
                  <c:v>28.35</c:v>
                </c:pt>
                <c:pt idx="8">
                  <c:v>30</c:v>
                </c:pt>
                <c:pt idx="9">
                  <c:v>16.5</c:v>
                </c:pt>
                <c:pt idx="10">
                  <c:v>13.95</c:v>
                </c:pt>
                <c:pt idx="11">
                  <c:v>13.3</c:v>
                </c:pt>
                <c:pt idx="12">
                  <c:v>10.8</c:v>
                </c:pt>
                <c:pt idx="13">
                  <c:v>28.875</c:v>
                </c:pt>
                <c:pt idx="14">
                  <c:v>18.75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9F-4863-9584-A3C4AA67AC65}"/>
            </c:ext>
          </c:extLst>
        </c:ser>
        <c:ser>
          <c:idx val="4"/>
          <c:order val="4"/>
          <c:tx>
            <c:strRef>
              <c:f>DROEBONE!$A$36</c:f>
              <c:strCache>
                <c:ptCount val="1"/>
                <c:pt idx="0">
                  <c:v> Kwazulu-Natal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DROEBONE!$B$29:$AN$29</c:f>
              <c:strCache>
                <c:ptCount val="15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DROEBONE!$B$36:$AN$36</c:f>
              <c:numCache>
                <c:formatCode>0.000</c:formatCode>
                <c:ptCount val="15"/>
                <c:pt idx="0">
                  <c:v>5.2</c:v>
                </c:pt>
                <c:pt idx="1">
                  <c:v>7.8</c:v>
                </c:pt>
                <c:pt idx="2">
                  <c:v>6.5</c:v>
                </c:pt>
                <c:pt idx="3">
                  <c:v>7.8</c:v>
                </c:pt>
                <c:pt idx="4">
                  <c:v>2.64</c:v>
                </c:pt>
                <c:pt idx="5">
                  <c:v>5.4</c:v>
                </c:pt>
                <c:pt idx="6">
                  <c:v>3.6</c:v>
                </c:pt>
                <c:pt idx="7">
                  <c:v>4.0250000000000004</c:v>
                </c:pt>
                <c:pt idx="8">
                  <c:v>3.48</c:v>
                </c:pt>
                <c:pt idx="9">
                  <c:v>3.9</c:v>
                </c:pt>
                <c:pt idx="10">
                  <c:v>2.76</c:v>
                </c:pt>
                <c:pt idx="11">
                  <c:v>3.15</c:v>
                </c:pt>
                <c:pt idx="12">
                  <c:v>2.73</c:v>
                </c:pt>
                <c:pt idx="13">
                  <c:v>5.0999999999999996</c:v>
                </c:pt>
                <c:pt idx="14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9F-4863-9584-A3C4AA67AC65}"/>
            </c:ext>
          </c:extLst>
        </c:ser>
        <c:ser>
          <c:idx val="5"/>
          <c:order val="5"/>
          <c:tx>
            <c:strRef>
              <c:f>DROEBONE!$A$37</c:f>
              <c:strCache>
                <c:ptCount val="1"/>
                <c:pt idx="0">
                  <c:v> Mpumalanga</c:v>
                </c:pt>
              </c:strCache>
            </c:strRef>
          </c:tx>
          <c:spPr>
            <a:solidFill>
              <a:srgbClr val="3B636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DROEBONE!$B$29:$AN$29</c:f>
              <c:strCache>
                <c:ptCount val="15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DROEBONE!$B$37:$AN$37</c:f>
              <c:numCache>
                <c:formatCode>0.000</c:formatCode>
                <c:ptCount val="15"/>
                <c:pt idx="0">
                  <c:v>8.5050000000000008</c:v>
                </c:pt>
                <c:pt idx="1">
                  <c:v>11.9</c:v>
                </c:pt>
                <c:pt idx="2">
                  <c:v>12.25</c:v>
                </c:pt>
                <c:pt idx="3">
                  <c:v>11.25</c:v>
                </c:pt>
                <c:pt idx="4">
                  <c:v>6</c:v>
                </c:pt>
                <c:pt idx="5">
                  <c:v>8.5250000000000004</c:v>
                </c:pt>
                <c:pt idx="6">
                  <c:v>9.8000000000000007</c:v>
                </c:pt>
                <c:pt idx="7">
                  <c:v>6.75</c:v>
                </c:pt>
                <c:pt idx="8">
                  <c:v>8.25</c:v>
                </c:pt>
                <c:pt idx="9">
                  <c:v>9.75</c:v>
                </c:pt>
                <c:pt idx="10">
                  <c:v>6.6</c:v>
                </c:pt>
                <c:pt idx="11">
                  <c:v>7</c:v>
                </c:pt>
                <c:pt idx="12">
                  <c:v>4.68</c:v>
                </c:pt>
                <c:pt idx="13">
                  <c:v>4.1760000000000002</c:v>
                </c:pt>
                <c:pt idx="14">
                  <c:v>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9F-4863-9584-A3C4AA67AC65}"/>
            </c:ext>
          </c:extLst>
        </c:ser>
        <c:ser>
          <c:idx val="6"/>
          <c:order val="6"/>
          <c:tx>
            <c:strRef>
              <c:f>DROEBONE!$A$38</c:f>
              <c:strCache>
                <c:ptCount val="1"/>
                <c:pt idx="0">
                  <c:v> Limpopo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DROEBONE!$B$29:$AN$29</c:f>
              <c:strCache>
                <c:ptCount val="15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DROEBONE!$B$38:$AN$38</c:f>
              <c:numCache>
                <c:formatCode>0.000</c:formatCode>
                <c:ptCount val="15"/>
                <c:pt idx="0">
                  <c:v>6.25</c:v>
                </c:pt>
                <c:pt idx="1">
                  <c:v>10.8</c:v>
                </c:pt>
                <c:pt idx="2">
                  <c:v>9.625</c:v>
                </c:pt>
                <c:pt idx="3">
                  <c:v>16.8</c:v>
                </c:pt>
                <c:pt idx="4">
                  <c:v>3.75</c:v>
                </c:pt>
                <c:pt idx="5">
                  <c:v>12.95</c:v>
                </c:pt>
                <c:pt idx="6">
                  <c:v>15</c:v>
                </c:pt>
                <c:pt idx="7">
                  <c:v>12.48</c:v>
                </c:pt>
                <c:pt idx="8">
                  <c:v>13.44</c:v>
                </c:pt>
                <c:pt idx="9">
                  <c:v>16</c:v>
                </c:pt>
                <c:pt idx="10">
                  <c:v>18.2</c:v>
                </c:pt>
                <c:pt idx="11">
                  <c:v>16</c:v>
                </c:pt>
                <c:pt idx="12">
                  <c:v>23.79</c:v>
                </c:pt>
                <c:pt idx="13">
                  <c:v>30.524999999999999</c:v>
                </c:pt>
                <c:pt idx="14">
                  <c:v>40.5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9F-4863-9584-A3C4AA67AC65}"/>
            </c:ext>
          </c:extLst>
        </c:ser>
        <c:ser>
          <c:idx val="7"/>
          <c:order val="7"/>
          <c:tx>
            <c:strRef>
              <c:f>DROEBONE!$A$39</c:f>
              <c:strCache>
                <c:ptCount val="1"/>
                <c:pt idx="0">
                  <c:v> Gauteng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DROEBONE!$B$29:$AN$29</c:f>
              <c:strCache>
                <c:ptCount val="15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DROEBONE!$B$39:$AN$39</c:f>
              <c:numCache>
                <c:formatCode>0.000</c:formatCode>
                <c:ptCount val="15"/>
                <c:pt idx="0">
                  <c:v>2.4</c:v>
                </c:pt>
                <c:pt idx="1">
                  <c:v>3.4</c:v>
                </c:pt>
                <c:pt idx="2">
                  <c:v>4.2</c:v>
                </c:pt>
                <c:pt idx="3">
                  <c:v>4.8</c:v>
                </c:pt>
                <c:pt idx="4">
                  <c:v>2.5</c:v>
                </c:pt>
                <c:pt idx="5">
                  <c:v>2.25</c:v>
                </c:pt>
                <c:pt idx="6">
                  <c:v>1.2</c:v>
                </c:pt>
                <c:pt idx="7">
                  <c:v>1.95</c:v>
                </c:pt>
                <c:pt idx="8">
                  <c:v>0.78</c:v>
                </c:pt>
                <c:pt idx="9">
                  <c:v>1.0920000000000001</c:v>
                </c:pt>
                <c:pt idx="10">
                  <c:v>0.8</c:v>
                </c:pt>
                <c:pt idx="11">
                  <c:v>0.88</c:v>
                </c:pt>
                <c:pt idx="12">
                  <c:v>0.93500000000000005</c:v>
                </c:pt>
                <c:pt idx="13">
                  <c:v>1.9</c:v>
                </c:pt>
                <c:pt idx="14">
                  <c:v>1.6739999999999999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9F-4863-9584-A3C4AA67AC65}"/>
            </c:ext>
          </c:extLst>
        </c:ser>
        <c:ser>
          <c:idx val="8"/>
          <c:order val="8"/>
          <c:tx>
            <c:strRef>
              <c:f>DROEBONE!$A$40</c:f>
              <c:strCache>
                <c:ptCount val="1"/>
                <c:pt idx="0">
                  <c:v> Noordwes/North West</c:v>
                </c:pt>
              </c:strCache>
            </c:strRef>
          </c:tx>
          <c:spPr>
            <a:solidFill>
              <a:srgbClr val="5859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DROEBONE!$B$29:$AN$29</c:f>
              <c:strCache>
                <c:ptCount val="15"/>
                <c:pt idx="0">
                  <c:v>2011/12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DROEBONE!$B$40:$AN$40</c:f>
              <c:numCache>
                <c:formatCode>0.000</c:formatCode>
                <c:ptCount val="15"/>
                <c:pt idx="0">
                  <c:v>5</c:v>
                </c:pt>
                <c:pt idx="1">
                  <c:v>4.8</c:v>
                </c:pt>
                <c:pt idx="2">
                  <c:v>8.25</c:v>
                </c:pt>
                <c:pt idx="3">
                  <c:v>6.75</c:v>
                </c:pt>
                <c:pt idx="4">
                  <c:v>2.4</c:v>
                </c:pt>
                <c:pt idx="5">
                  <c:v>5.5</c:v>
                </c:pt>
                <c:pt idx="6">
                  <c:v>9.6</c:v>
                </c:pt>
                <c:pt idx="7">
                  <c:v>10.5</c:v>
                </c:pt>
                <c:pt idx="8">
                  <c:v>7.7</c:v>
                </c:pt>
                <c:pt idx="9">
                  <c:v>9.2799999999999994</c:v>
                </c:pt>
                <c:pt idx="10">
                  <c:v>8.75</c:v>
                </c:pt>
                <c:pt idx="11">
                  <c:v>8.4</c:v>
                </c:pt>
                <c:pt idx="12">
                  <c:v>6</c:v>
                </c:pt>
                <c:pt idx="13">
                  <c:v>17.100000000000001</c:v>
                </c:pt>
                <c:pt idx="1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9F-4863-9584-A3C4AA67A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1017552"/>
        <c:axId val="1"/>
      </c:barChart>
      <c:catAx>
        <c:axId val="1901017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Production Years</a:t>
                </a:r>
              </a:p>
            </c:rich>
          </c:tx>
          <c:layout>
            <c:manualLayout>
              <c:xMode val="edge"/>
              <c:yMode val="edge"/>
              <c:x val="0.4073251410870638"/>
              <c:y val="0.947797810052794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Thousand tons</a:t>
                </a:r>
              </a:p>
            </c:rich>
          </c:tx>
          <c:layout>
            <c:manualLayout>
              <c:xMode val="edge"/>
              <c:yMode val="edge"/>
              <c:x val="1.1098712772138189E-2"/>
              <c:y val="0.4013052050981352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1017552"/>
        <c:crosses val="autoZero"/>
        <c:crossBetween val="between"/>
      </c:valAx>
      <c:spPr>
        <a:blipFill dpi="0" rotWithShape="0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274667974623295"/>
          <c:y val="0.10396742142093122"/>
          <c:w val="0.15845065529211522"/>
          <c:h val="0.756497974578055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F3EF5C7-DCE9-4F4D-B67E-8BE61C46D8AF}">
  <sheetPr/>
  <sheetViews>
    <sheetView zoomScale="8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1AC6BCB-6694-44CA-9BB8-CFDF918320D0}">
  <sheetPr/>
  <sheetViews>
    <sheetView zoomScale="8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AE4D9E1-CE49-4C5D-A400-4F1ABE9C4171}">
  <sheetPr/>
  <sheetViews>
    <sheetView zoomScale="8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3C46808-64D0-4D67-BC67-8460F1E07D6E}">
  <sheetPr/>
  <sheetViews>
    <sheetView zoomScale="71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A4668A8-AAF0-4630-B17B-2F0627AFA45E}">
  <sheetPr/>
  <sheetViews>
    <sheetView zoomScale="82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D7C72CD-88F0-4CEF-AF08-F610A7E35837}">
  <sheetPr/>
  <sheetViews>
    <sheetView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FE406F-5F7E-5AE0-26DF-6A34FBF434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3706" cy="58382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D2A2A4-4317-90FF-14F1-C5908ACC2A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3706" cy="58382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745A8A-8B42-AE1D-DC58-5FF312E8E2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32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C1F7E7-9083-642E-DFBB-E3E8E59DB1A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4116" cy="58427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4B2DB1-5178-2153-7F4C-B27043D429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84406" cy="583406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26549D-5989-77CD-1170-0A399FD032A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EDDC8-1074-4200-B3A9-5CD6E9D9CAD8}">
  <sheetPr>
    <pageSetUpPr fitToPage="1"/>
  </sheetPr>
  <dimension ref="A1:IV63"/>
  <sheetViews>
    <sheetView showGridLines="0" tabSelected="1" zoomScale="85" zoomScaleNormal="85" workbookViewId="0">
      <pane xSplit="1" ySplit="6" topLeftCell="W37" activePane="bottomRight" state="frozen"/>
      <selection pane="topRight" activeCell="B1" sqref="B1"/>
      <selection pane="bottomLeft" activeCell="A8" sqref="A8"/>
      <selection pane="bottomRight" sqref="A1:AN63"/>
    </sheetView>
  </sheetViews>
  <sheetFormatPr defaultColWidth="9.7109375" defaultRowHeight="12.75" x14ac:dyDescent="0.2"/>
  <cols>
    <col min="1" max="1" width="77.28515625" style="1" bestFit="1" customWidth="1"/>
    <col min="2" max="22" width="10.7109375" style="1" hidden="1" customWidth="1"/>
    <col min="23" max="24" width="10.7109375" style="1" customWidth="1"/>
    <col min="25" max="26" width="10.7109375" customWidth="1"/>
    <col min="27" max="29" width="15.42578125" style="3" bestFit="1" customWidth="1"/>
    <col min="30" max="30" width="11.140625" style="3" customWidth="1"/>
    <col min="31" max="34" width="15.42578125" style="3" bestFit="1" customWidth="1"/>
    <col min="35" max="35" width="15.42578125" style="8" bestFit="1" customWidth="1"/>
    <col min="36" max="38" width="10.7109375" style="3" hidden="1" customWidth="1"/>
    <col min="39" max="39" width="15.42578125" style="3" bestFit="1" customWidth="1"/>
    <col min="40" max="40" width="28.85546875" style="9" bestFit="1" customWidth="1"/>
    <col min="41" max="62" width="10.7109375" style="1" customWidth="1"/>
    <col min="63" max="16384" width="9.7109375" style="1"/>
  </cols>
  <sheetData>
    <row r="1" spans="1:62" ht="33" x14ac:dyDescent="0.25">
      <c r="A1" s="17" t="s">
        <v>19</v>
      </c>
      <c r="B1" s="18"/>
      <c r="C1" s="18"/>
      <c r="D1" s="18"/>
      <c r="E1" s="18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1"/>
      <c r="Z1" s="11"/>
      <c r="AA1" s="13"/>
      <c r="AB1" s="13"/>
      <c r="AC1" s="13"/>
      <c r="AD1" s="13"/>
      <c r="AE1" s="13"/>
      <c r="AF1" s="13"/>
      <c r="AG1" s="13"/>
      <c r="AH1" s="13"/>
      <c r="AI1" s="14"/>
      <c r="AJ1" s="13"/>
      <c r="AK1" s="13"/>
      <c r="AL1" s="13"/>
      <c r="AM1" s="13"/>
      <c r="AN1" s="15"/>
    </row>
    <row r="2" spans="1:62" ht="16.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  <c r="Z2" s="11"/>
      <c r="AA2" s="13"/>
      <c r="AB2" s="13"/>
      <c r="AC2" s="13"/>
      <c r="AD2" s="13"/>
      <c r="AE2" s="13"/>
      <c r="AF2" s="13"/>
      <c r="AG2" s="13"/>
      <c r="AH2" s="13"/>
      <c r="AI2" s="14"/>
      <c r="AJ2" s="13"/>
      <c r="AK2" s="13"/>
      <c r="AL2" s="13"/>
      <c r="AM2" s="13"/>
      <c r="AN2" s="15"/>
    </row>
    <row r="3" spans="1:62" ht="16.5" x14ac:dyDescent="0.25">
      <c r="A3" s="19" t="s">
        <v>35</v>
      </c>
      <c r="B3" s="19"/>
      <c r="C3" s="19"/>
      <c r="D3" s="19"/>
      <c r="E3" s="1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11"/>
      <c r="AA3" s="13"/>
      <c r="AB3" s="13"/>
      <c r="AC3" s="13"/>
      <c r="AD3" s="13"/>
      <c r="AE3" s="13"/>
      <c r="AF3" s="13"/>
      <c r="AG3" s="13"/>
      <c r="AH3" s="13"/>
      <c r="AI3" s="14"/>
      <c r="AJ3" s="13"/>
      <c r="AK3" s="13"/>
      <c r="AL3" s="13"/>
      <c r="AM3" s="13"/>
      <c r="AN3" s="15"/>
    </row>
    <row r="4" spans="1:62" ht="16.5" x14ac:dyDescent="0.25">
      <c r="A4" s="19" t="s">
        <v>34</v>
      </c>
      <c r="B4" s="19"/>
      <c r="C4" s="19"/>
      <c r="D4" s="19"/>
      <c r="E4" s="1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/>
      <c r="Z4" s="11"/>
      <c r="AA4" s="13"/>
      <c r="AB4" s="13"/>
      <c r="AC4" s="13"/>
      <c r="AD4" s="13"/>
      <c r="AE4" s="13"/>
      <c r="AF4" s="13"/>
      <c r="AG4" s="13"/>
      <c r="AH4" s="13"/>
      <c r="AI4" s="14"/>
      <c r="AJ4" s="13"/>
      <c r="AK4" s="13"/>
      <c r="AL4" s="13"/>
      <c r="AM4" s="13"/>
      <c r="AN4" s="15"/>
    </row>
    <row r="5" spans="1:62" ht="16.5" x14ac:dyDescent="0.25">
      <c r="A5" s="10" t="s">
        <v>71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1"/>
      <c r="Z5" s="11"/>
      <c r="AA5" s="13"/>
      <c r="AB5" s="13"/>
      <c r="AC5" s="13"/>
      <c r="AD5" s="13"/>
      <c r="AE5" s="13"/>
      <c r="AF5" s="13"/>
      <c r="AG5" s="13"/>
      <c r="AH5" s="13"/>
      <c r="AI5" s="14"/>
      <c r="AJ5" s="13"/>
      <c r="AK5" s="13"/>
      <c r="AL5" s="13"/>
      <c r="AM5" s="13"/>
      <c r="AN5" s="15"/>
    </row>
    <row r="6" spans="1:62" ht="16.5" x14ac:dyDescent="0.25">
      <c r="A6" s="20" t="s">
        <v>76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/>
      <c r="Z6" s="11"/>
      <c r="AA6" s="13"/>
      <c r="AB6" s="13"/>
      <c r="AC6" s="13"/>
      <c r="AD6" s="13"/>
      <c r="AE6" s="13"/>
      <c r="AF6" s="13"/>
      <c r="AG6" s="13"/>
      <c r="AH6" s="13"/>
      <c r="AI6" s="14"/>
      <c r="AJ6" s="13"/>
      <c r="AK6" s="13"/>
      <c r="AL6" s="13"/>
      <c r="AM6" s="13"/>
      <c r="AN6" s="15"/>
    </row>
    <row r="7" spans="1:62" ht="16.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1"/>
      <c r="Z7" s="11"/>
      <c r="AA7" s="13"/>
      <c r="AB7" s="13"/>
      <c r="AC7" s="13"/>
      <c r="AD7" s="13"/>
      <c r="AE7" s="13"/>
      <c r="AF7" s="13"/>
      <c r="AG7" s="13"/>
      <c r="AH7" s="13"/>
      <c r="AI7" s="14"/>
      <c r="AJ7" s="13"/>
      <c r="AK7" s="13"/>
      <c r="AL7" s="13"/>
      <c r="AM7" s="13"/>
      <c r="AN7" s="15"/>
    </row>
    <row r="8" spans="1:62" ht="16.5" x14ac:dyDescent="0.25">
      <c r="A8" s="18" t="s">
        <v>28</v>
      </c>
      <c r="B8" s="18"/>
      <c r="C8" s="18"/>
      <c r="D8" s="18"/>
      <c r="E8" s="18"/>
      <c r="F8" s="21"/>
      <c r="G8" s="21"/>
      <c r="H8" s="21"/>
      <c r="I8" s="2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1"/>
      <c r="Z8" s="11"/>
      <c r="AA8" s="13"/>
      <c r="AB8" s="13"/>
      <c r="AC8" s="13"/>
      <c r="AD8" s="13"/>
      <c r="AE8" s="13"/>
      <c r="AF8" s="13"/>
      <c r="AG8" s="13"/>
      <c r="AH8" s="13"/>
      <c r="AI8" s="14"/>
      <c r="AJ8" s="13"/>
      <c r="AK8" s="13"/>
      <c r="AL8" s="13"/>
      <c r="AM8" s="13"/>
      <c r="AN8" s="15"/>
    </row>
    <row r="9" spans="1:62" ht="16.5" x14ac:dyDescent="0.25">
      <c r="A9" s="18" t="s">
        <v>29</v>
      </c>
      <c r="B9" s="18"/>
      <c r="C9" s="18"/>
      <c r="D9" s="18"/>
      <c r="E9" s="18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1"/>
      <c r="Z9" s="11"/>
      <c r="AA9" s="13"/>
      <c r="AB9" s="13"/>
      <c r="AC9" s="13"/>
      <c r="AD9" s="13"/>
      <c r="AE9" s="13"/>
      <c r="AF9" s="13"/>
      <c r="AG9" s="13"/>
      <c r="AH9" s="13"/>
      <c r="AI9" s="14"/>
      <c r="AJ9" s="13"/>
      <c r="AK9" s="13"/>
      <c r="AL9" s="13"/>
      <c r="AM9" s="22"/>
      <c r="AN9" s="23" t="s">
        <v>72</v>
      </c>
    </row>
    <row r="10" spans="1:62" ht="16.5" hidden="1" x14ac:dyDescent="0.25">
      <c r="A10" s="10"/>
      <c r="B10" s="24">
        <v>32874</v>
      </c>
      <c r="C10" s="24">
        <v>33239</v>
      </c>
      <c r="D10" s="24">
        <v>33604</v>
      </c>
      <c r="E10" s="24">
        <v>33970</v>
      </c>
      <c r="F10" s="24">
        <v>34335</v>
      </c>
      <c r="G10" s="24">
        <v>34700</v>
      </c>
      <c r="H10" s="24">
        <v>35065</v>
      </c>
      <c r="I10" s="24">
        <v>35431</v>
      </c>
      <c r="J10" s="24">
        <v>35796</v>
      </c>
      <c r="K10" s="24">
        <v>36161</v>
      </c>
      <c r="L10" s="24">
        <v>36526</v>
      </c>
      <c r="M10" s="24">
        <v>36892</v>
      </c>
      <c r="N10" s="24">
        <v>37257</v>
      </c>
      <c r="O10" s="24">
        <v>37622</v>
      </c>
      <c r="P10" s="24">
        <v>37987</v>
      </c>
      <c r="Q10" s="24">
        <v>38353</v>
      </c>
      <c r="R10" s="24">
        <v>38718</v>
      </c>
      <c r="S10" s="24">
        <v>39083</v>
      </c>
      <c r="T10" s="24">
        <v>39448</v>
      </c>
      <c r="U10" s="24">
        <v>39814</v>
      </c>
      <c r="V10" s="24">
        <v>40179</v>
      </c>
      <c r="W10" s="24">
        <v>40544</v>
      </c>
      <c r="X10" s="24">
        <v>40909</v>
      </c>
      <c r="Y10" s="24">
        <v>41275</v>
      </c>
      <c r="Z10" s="24">
        <v>41640</v>
      </c>
      <c r="AA10" s="24">
        <v>42005</v>
      </c>
      <c r="AB10" s="24">
        <v>42370</v>
      </c>
      <c r="AC10" s="24">
        <v>42736</v>
      </c>
      <c r="AD10" s="24">
        <v>43101</v>
      </c>
      <c r="AE10" s="24">
        <v>43466</v>
      </c>
      <c r="AF10" s="24">
        <v>43831</v>
      </c>
      <c r="AG10" s="24">
        <v>44197</v>
      </c>
      <c r="AH10" s="24">
        <v>44562</v>
      </c>
      <c r="AI10" s="25">
        <v>44927</v>
      </c>
      <c r="AJ10" s="24">
        <v>45292</v>
      </c>
      <c r="AK10" s="24">
        <v>45658</v>
      </c>
      <c r="AL10" s="24">
        <v>46023</v>
      </c>
      <c r="AM10" s="24">
        <v>46388</v>
      </c>
      <c r="AN10" s="26">
        <v>46753</v>
      </c>
      <c r="AO10" s="4">
        <v>47119</v>
      </c>
      <c r="AP10" s="4">
        <v>47484</v>
      </c>
      <c r="AQ10" s="4">
        <v>47849</v>
      </c>
      <c r="AR10" s="4">
        <v>48214</v>
      </c>
      <c r="AS10" s="4">
        <v>48580</v>
      </c>
      <c r="AT10" s="4">
        <v>48945</v>
      </c>
      <c r="AU10" s="4">
        <v>49310</v>
      </c>
      <c r="AV10" s="4">
        <v>49675</v>
      </c>
      <c r="AW10" s="4">
        <v>50041</v>
      </c>
      <c r="AX10" s="4">
        <v>50406</v>
      </c>
      <c r="AY10" s="4">
        <v>50771</v>
      </c>
      <c r="AZ10" s="4">
        <v>51136</v>
      </c>
      <c r="BA10" s="4">
        <v>51502</v>
      </c>
      <c r="BB10" s="4">
        <v>51867</v>
      </c>
      <c r="BC10" s="4">
        <v>52232</v>
      </c>
      <c r="BD10" s="4">
        <v>52597</v>
      </c>
      <c r="BE10" s="4">
        <v>52963</v>
      </c>
      <c r="BF10" s="4">
        <v>53328</v>
      </c>
      <c r="BG10" s="4">
        <v>53693</v>
      </c>
      <c r="BH10" s="4">
        <v>54058</v>
      </c>
      <c r="BI10" s="4">
        <v>54424</v>
      </c>
      <c r="BJ10" s="4">
        <v>54789</v>
      </c>
    </row>
    <row r="11" spans="1:62" s="3" customFormat="1" ht="16.5" x14ac:dyDescent="0.25">
      <c r="A11" s="27" t="s">
        <v>5</v>
      </c>
      <c r="B11" s="28" t="s">
        <v>37</v>
      </c>
      <c r="C11" s="28" t="s">
        <v>38</v>
      </c>
      <c r="D11" s="28" t="s">
        <v>39</v>
      </c>
      <c r="E11" s="29" t="s">
        <v>40</v>
      </c>
      <c r="F11" s="30" t="s">
        <v>0</v>
      </c>
      <c r="G11" s="31" t="s">
        <v>1</v>
      </c>
      <c r="H11" s="31" t="s">
        <v>2</v>
      </c>
      <c r="I11" s="31" t="s">
        <v>3</v>
      </c>
      <c r="J11" s="31" t="s">
        <v>4</v>
      </c>
      <c r="K11" s="31" t="s">
        <v>13</v>
      </c>
      <c r="L11" s="32" t="s">
        <v>14</v>
      </c>
      <c r="M11" s="32" t="s">
        <v>15</v>
      </c>
      <c r="N11" s="32" t="s">
        <v>16</v>
      </c>
      <c r="O11" s="32" t="s">
        <v>17</v>
      </c>
      <c r="P11" s="32" t="s">
        <v>36</v>
      </c>
      <c r="Q11" s="32" t="s">
        <v>41</v>
      </c>
      <c r="R11" s="32" t="s">
        <v>42</v>
      </c>
      <c r="S11" s="32" t="s">
        <v>43</v>
      </c>
      <c r="T11" s="32" t="s">
        <v>44</v>
      </c>
      <c r="U11" s="32" t="s">
        <v>45</v>
      </c>
      <c r="V11" s="32" t="s">
        <v>46</v>
      </c>
      <c r="W11" s="32" t="s">
        <v>47</v>
      </c>
      <c r="X11" s="29" t="s">
        <v>49</v>
      </c>
      <c r="Y11" s="29" t="s">
        <v>50</v>
      </c>
      <c r="Z11" s="29" t="s">
        <v>51</v>
      </c>
      <c r="AA11" s="29" t="s">
        <v>52</v>
      </c>
      <c r="AB11" s="29" t="s">
        <v>53</v>
      </c>
      <c r="AC11" s="29" t="s">
        <v>54</v>
      </c>
      <c r="AD11" s="33" t="s">
        <v>57</v>
      </c>
      <c r="AE11" s="33" t="s">
        <v>60</v>
      </c>
      <c r="AF11" s="33" t="s">
        <v>59</v>
      </c>
      <c r="AG11" s="33" t="s">
        <v>58</v>
      </c>
      <c r="AH11" s="33" t="s">
        <v>61</v>
      </c>
      <c r="AI11" s="34" t="s">
        <v>63</v>
      </c>
      <c r="AJ11" s="35" t="s">
        <v>62</v>
      </c>
      <c r="AK11" s="35" t="s">
        <v>62</v>
      </c>
      <c r="AL11" s="35" t="s">
        <v>62</v>
      </c>
      <c r="AM11" s="33" t="s">
        <v>74</v>
      </c>
      <c r="AN11" s="36" t="s">
        <v>70</v>
      </c>
      <c r="AQ11" s="5"/>
    </row>
    <row r="12" spans="1:62" s="3" customFormat="1" ht="16.5" x14ac:dyDescent="0.25">
      <c r="A12" s="27" t="s">
        <v>21</v>
      </c>
      <c r="B12" s="37" t="s">
        <v>6</v>
      </c>
      <c r="C12" s="37" t="s">
        <v>6</v>
      </c>
      <c r="D12" s="37" t="s">
        <v>6</v>
      </c>
      <c r="E12" s="37" t="s">
        <v>6</v>
      </c>
      <c r="F12" s="37" t="s">
        <v>6</v>
      </c>
      <c r="G12" s="38" t="s">
        <v>6</v>
      </c>
      <c r="H12" s="38" t="s">
        <v>6</v>
      </c>
      <c r="I12" s="38" t="s">
        <v>6</v>
      </c>
      <c r="J12" s="38" t="s">
        <v>6</v>
      </c>
      <c r="K12" s="38" t="s">
        <v>6</v>
      </c>
      <c r="L12" s="38" t="s">
        <v>6</v>
      </c>
      <c r="M12" s="38" t="s">
        <v>6</v>
      </c>
      <c r="N12" s="38" t="s">
        <v>6</v>
      </c>
      <c r="O12" s="38" t="s">
        <v>6</v>
      </c>
      <c r="P12" s="38" t="s">
        <v>6</v>
      </c>
      <c r="Q12" s="38" t="s">
        <v>6</v>
      </c>
      <c r="R12" s="38" t="s">
        <v>6</v>
      </c>
      <c r="S12" s="38" t="s">
        <v>6</v>
      </c>
      <c r="T12" s="38" t="s">
        <v>6</v>
      </c>
      <c r="U12" s="38" t="s">
        <v>6</v>
      </c>
      <c r="V12" s="38" t="s">
        <v>6</v>
      </c>
      <c r="W12" s="39" t="s">
        <v>48</v>
      </c>
      <c r="X12" s="37" t="s">
        <v>6</v>
      </c>
      <c r="Y12" s="37" t="s">
        <v>6</v>
      </c>
      <c r="Z12" s="37" t="s">
        <v>6</v>
      </c>
      <c r="AA12" s="37" t="s">
        <v>6</v>
      </c>
      <c r="AB12" s="37" t="s">
        <v>6</v>
      </c>
      <c r="AC12" s="37" t="s">
        <v>6</v>
      </c>
      <c r="AD12" s="37" t="s">
        <v>6</v>
      </c>
      <c r="AE12" s="37" t="s">
        <v>6</v>
      </c>
      <c r="AF12" s="37" t="s">
        <v>6</v>
      </c>
      <c r="AG12" s="37" t="s">
        <v>6</v>
      </c>
      <c r="AH12" s="37" t="s">
        <v>6</v>
      </c>
      <c r="AI12" s="40" t="s">
        <v>6</v>
      </c>
      <c r="AJ12" s="41" t="s">
        <v>6</v>
      </c>
      <c r="AK12" s="41" t="s">
        <v>6</v>
      </c>
      <c r="AL12" s="41" t="s">
        <v>6</v>
      </c>
      <c r="AM12" s="37" t="s">
        <v>6</v>
      </c>
      <c r="AN12" s="42" t="s">
        <v>48</v>
      </c>
      <c r="AQ12" s="5"/>
    </row>
    <row r="13" spans="1:62" ht="16.5" x14ac:dyDescent="0.25">
      <c r="A13" s="43"/>
      <c r="B13" s="43"/>
      <c r="C13" s="43"/>
      <c r="D13" s="43"/>
      <c r="E13" s="43"/>
      <c r="F13" s="44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6"/>
      <c r="R13" s="46"/>
      <c r="S13" s="46"/>
      <c r="T13" s="46"/>
      <c r="U13" s="46"/>
      <c r="V13" s="46"/>
      <c r="W13" s="44"/>
      <c r="X13" s="44"/>
      <c r="Y13" s="47"/>
      <c r="Z13" s="47"/>
      <c r="AA13" s="48"/>
      <c r="AB13" s="48"/>
      <c r="AC13" s="48"/>
      <c r="AD13" s="49"/>
      <c r="AE13" s="49"/>
      <c r="AF13" s="49"/>
      <c r="AG13" s="49"/>
      <c r="AH13" s="49"/>
      <c r="AI13" s="50"/>
      <c r="AJ13" s="51"/>
      <c r="AK13" s="51"/>
      <c r="AL13" s="51"/>
      <c r="AM13" s="49"/>
      <c r="AN13" s="26"/>
      <c r="AQ13" s="5"/>
    </row>
    <row r="14" spans="1:62" ht="16.5" x14ac:dyDescent="0.25">
      <c r="A14" s="52" t="s">
        <v>26</v>
      </c>
      <c r="B14" s="43">
        <v>0.48399999999999999</v>
      </c>
      <c r="C14" s="43">
        <v>0.49</v>
      </c>
      <c r="D14" s="43">
        <v>0.56499999999999995</v>
      </c>
      <c r="E14" s="43">
        <v>0.65700000000000003</v>
      </c>
      <c r="F14" s="44">
        <v>0.42199999999999999</v>
      </c>
      <c r="G14" s="45">
        <v>0.28599999999999998</v>
      </c>
      <c r="H14" s="45">
        <v>0</v>
      </c>
      <c r="I14" s="45">
        <v>0</v>
      </c>
      <c r="J14" s="45">
        <v>0</v>
      </c>
      <c r="K14" s="45">
        <v>0.05</v>
      </c>
      <c r="L14" s="45">
        <v>0.06</v>
      </c>
      <c r="M14" s="45">
        <v>0.25</v>
      </c>
      <c r="N14" s="45">
        <v>0.1</v>
      </c>
      <c r="O14" s="45">
        <v>0.3</v>
      </c>
      <c r="P14" s="45">
        <v>0.3</v>
      </c>
      <c r="Q14" s="44">
        <v>0.18</v>
      </c>
      <c r="R14" s="44">
        <v>0.15</v>
      </c>
      <c r="S14" s="44">
        <v>0.1</v>
      </c>
      <c r="T14" s="44">
        <v>0.1</v>
      </c>
      <c r="U14" s="44">
        <v>0.1</v>
      </c>
      <c r="V14" s="44">
        <v>0.1</v>
      </c>
      <c r="W14" s="44">
        <v>0.5</v>
      </c>
      <c r="X14" s="44">
        <v>0.2</v>
      </c>
      <c r="Y14" s="47">
        <v>0.3</v>
      </c>
      <c r="Z14" s="47">
        <v>0.3</v>
      </c>
      <c r="AA14" s="48">
        <v>0.1</v>
      </c>
      <c r="AB14" s="48">
        <v>0.1</v>
      </c>
      <c r="AC14" s="53">
        <v>0.02</v>
      </c>
      <c r="AD14" s="54">
        <v>0.1</v>
      </c>
      <c r="AE14" s="54">
        <v>0.1</v>
      </c>
      <c r="AF14" s="54">
        <v>0.1</v>
      </c>
      <c r="AG14" s="54">
        <v>0.1</v>
      </c>
      <c r="AH14" s="54">
        <v>0.1</v>
      </c>
      <c r="AI14" s="55">
        <v>0.1</v>
      </c>
      <c r="AJ14" s="56">
        <v>0.1</v>
      </c>
      <c r="AK14" s="56">
        <v>0.1</v>
      </c>
      <c r="AL14" s="56">
        <v>0.1</v>
      </c>
      <c r="AM14" s="54">
        <v>0.1</v>
      </c>
      <c r="AN14" s="26">
        <v>0.1</v>
      </c>
      <c r="AQ14" s="5"/>
    </row>
    <row r="15" spans="1:62" ht="16.5" x14ac:dyDescent="0.25">
      <c r="A15" s="52" t="s">
        <v>22</v>
      </c>
      <c r="B15" s="43">
        <v>1.04</v>
      </c>
      <c r="C15" s="43">
        <v>0.255</v>
      </c>
      <c r="D15" s="43">
        <v>1.028</v>
      </c>
      <c r="E15" s="43">
        <v>1.1950000000000001</v>
      </c>
      <c r="F15" s="44">
        <v>2.57</v>
      </c>
      <c r="G15" s="45">
        <v>0.79300000000000004</v>
      </c>
      <c r="H15" s="45">
        <v>2.1859999999999999</v>
      </c>
      <c r="I15" s="45">
        <v>0.98</v>
      </c>
      <c r="J15" s="45">
        <v>1.4</v>
      </c>
      <c r="K15" s="45">
        <v>1.2</v>
      </c>
      <c r="L15" s="45">
        <v>1.2</v>
      </c>
      <c r="M15" s="45">
        <v>0.2</v>
      </c>
      <c r="N15" s="45">
        <v>0.25</v>
      </c>
      <c r="O15" s="45">
        <v>0.6</v>
      </c>
      <c r="P15" s="45">
        <v>0.4</v>
      </c>
      <c r="Q15" s="44">
        <v>0.3</v>
      </c>
      <c r="R15" s="44">
        <v>7.4999999999999997E-2</v>
      </c>
      <c r="S15" s="44">
        <v>0.2</v>
      </c>
      <c r="T15" s="44">
        <v>0.1</v>
      </c>
      <c r="U15" s="44">
        <v>0.6</v>
      </c>
      <c r="V15" s="44">
        <v>0.5</v>
      </c>
      <c r="W15" s="44">
        <v>0.75</v>
      </c>
      <c r="X15" s="44">
        <v>0.85</v>
      </c>
      <c r="Y15" s="47">
        <v>1</v>
      </c>
      <c r="Z15" s="47">
        <v>0.9</v>
      </c>
      <c r="AA15" s="48">
        <v>0.35</v>
      </c>
      <c r="AB15" s="48">
        <v>0.65</v>
      </c>
      <c r="AC15" s="53">
        <v>0.54</v>
      </c>
      <c r="AD15" s="54">
        <v>1</v>
      </c>
      <c r="AE15" s="54">
        <v>0.35</v>
      </c>
      <c r="AF15" s="54">
        <v>0.35</v>
      </c>
      <c r="AG15" s="54">
        <v>0.6</v>
      </c>
      <c r="AH15" s="54">
        <v>0.45</v>
      </c>
      <c r="AI15" s="55">
        <v>0.5</v>
      </c>
      <c r="AJ15" s="56">
        <v>0.5</v>
      </c>
      <c r="AK15" s="56">
        <v>0.5</v>
      </c>
      <c r="AL15" s="56">
        <v>0.5</v>
      </c>
      <c r="AM15" s="54">
        <v>0.95</v>
      </c>
      <c r="AN15" s="26">
        <v>0.45</v>
      </c>
      <c r="AQ15" s="6"/>
    </row>
    <row r="16" spans="1:62" ht="16.5" x14ac:dyDescent="0.25">
      <c r="A16" s="52" t="s">
        <v>24</v>
      </c>
      <c r="B16" s="43">
        <v>26.922999999999998</v>
      </c>
      <c r="C16" s="43">
        <v>19.123000000000001</v>
      </c>
      <c r="D16" s="43">
        <v>15.851000000000001</v>
      </c>
      <c r="E16" s="43">
        <v>18.423999999999999</v>
      </c>
      <c r="F16" s="44">
        <v>19.577000000000002</v>
      </c>
      <c r="G16" s="45">
        <v>16.087</v>
      </c>
      <c r="H16" s="45">
        <v>12.053000000000001</v>
      </c>
      <c r="I16" s="45">
        <v>6.2</v>
      </c>
      <c r="J16" s="45">
        <v>17.399999999999999</v>
      </c>
      <c r="K16" s="45">
        <v>19</v>
      </c>
      <c r="L16" s="45">
        <v>21.5</v>
      </c>
      <c r="M16" s="45">
        <v>11</v>
      </c>
      <c r="N16" s="45">
        <v>11.85</v>
      </c>
      <c r="O16" s="45">
        <v>15</v>
      </c>
      <c r="P16" s="45">
        <v>14</v>
      </c>
      <c r="Q16" s="44">
        <v>18</v>
      </c>
      <c r="R16" s="44">
        <v>16.5</v>
      </c>
      <c r="S16" s="44">
        <v>16.5</v>
      </c>
      <c r="T16" s="44">
        <v>18</v>
      </c>
      <c r="U16" s="44">
        <v>16</v>
      </c>
      <c r="V16" s="44">
        <v>15</v>
      </c>
      <c r="W16" s="44">
        <v>16</v>
      </c>
      <c r="X16" s="44">
        <v>16</v>
      </c>
      <c r="Y16" s="47">
        <v>26</v>
      </c>
      <c r="Z16" s="47">
        <v>28</v>
      </c>
      <c r="AA16" s="48">
        <v>17</v>
      </c>
      <c r="AB16" s="48">
        <v>20</v>
      </c>
      <c r="AC16" s="53">
        <v>26</v>
      </c>
      <c r="AD16" s="54">
        <v>27</v>
      </c>
      <c r="AE16" s="54">
        <v>24</v>
      </c>
      <c r="AF16" s="54">
        <v>22</v>
      </c>
      <c r="AG16" s="54">
        <v>15.5</v>
      </c>
      <c r="AH16" s="54">
        <v>14</v>
      </c>
      <c r="AI16" s="55">
        <v>13.5</v>
      </c>
      <c r="AJ16" s="56">
        <v>13.5</v>
      </c>
      <c r="AK16" s="56">
        <v>13.5</v>
      </c>
      <c r="AL16" s="56">
        <v>13.5</v>
      </c>
      <c r="AM16" s="54">
        <v>17.5</v>
      </c>
      <c r="AN16" s="26">
        <v>12.5</v>
      </c>
      <c r="AQ16" s="6"/>
    </row>
    <row r="17" spans="1:256" ht="16.5" x14ac:dyDescent="0.25">
      <c r="A17" s="52" t="s">
        <v>23</v>
      </c>
      <c r="B17" s="44">
        <v>0</v>
      </c>
      <c r="C17" s="10">
        <v>0</v>
      </c>
      <c r="D17" s="44">
        <v>0</v>
      </c>
      <c r="E17" s="10">
        <v>0</v>
      </c>
      <c r="F17" s="44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0.55000000000000004</v>
      </c>
      <c r="L17" s="45">
        <v>0.55000000000000004</v>
      </c>
      <c r="M17" s="45">
        <v>0.35</v>
      </c>
      <c r="N17" s="45">
        <v>0.1</v>
      </c>
      <c r="O17" s="45">
        <v>0.2</v>
      </c>
      <c r="P17" s="45">
        <v>0.2</v>
      </c>
      <c r="Q17" s="44">
        <v>0</v>
      </c>
      <c r="R17" s="44">
        <v>0</v>
      </c>
      <c r="S17" s="44">
        <v>0</v>
      </c>
      <c r="T17" s="44">
        <v>0.2</v>
      </c>
      <c r="U17" s="44">
        <v>0.4</v>
      </c>
      <c r="V17" s="44">
        <v>0.1</v>
      </c>
      <c r="W17" s="44">
        <v>0.2</v>
      </c>
      <c r="X17" s="44">
        <v>0.1</v>
      </c>
      <c r="Y17" s="47">
        <v>0.77</v>
      </c>
      <c r="Z17" s="47">
        <v>0.8</v>
      </c>
      <c r="AA17" s="48">
        <v>0.25</v>
      </c>
      <c r="AB17" s="48">
        <v>0.3</v>
      </c>
      <c r="AC17" s="53">
        <v>0.3</v>
      </c>
      <c r="AD17" s="54">
        <v>0.4</v>
      </c>
      <c r="AE17" s="54">
        <v>0.2</v>
      </c>
      <c r="AF17" s="54">
        <v>0.2</v>
      </c>
      <c r="AG17" s="54">
        <v>0.2</v>
      </c>
      <c r="AH17" s="54">
        <v>0.2</v>
      </c>
      <c r="AI17" s="55">
        <v>0.2</v>
      </c>
      <c r="AJ17" s="56">
        <v>0.2</v>
      </c>
      <c r="AK17" s="56">
        <v>0.2</v>
      </c>
      <c r="AL17" s="56">
        <v>0.2</v>
      </c>
      <c r="AM17" s="54">
        <v>0.2</v>
      </c>
      <c r="AN17" s="26">
        <v>0.17</v>
      </c>
      <c r="AQ17" s="6"/>
    </row>
    <row r="18" spans="1:256" ht="16.5" x14ac:dyDescent="0.25">
      <c r="A18" s="52" t="s">
        <v>7</v>
      </c>
      <c r="B18" s="43">
        <v>2.2999999999999998</v>
      </c>
      <c r="C18" s="43">
        <v>0.97499999999999998</v>
      </c>
      <c r="D18" s="43">
        <v>1.018</v>
      </c>
      <c r="E18" s="43">
        <v>1.1830000000000001</v>
      </c>
      <c r="F18" s="44">
        <v>2.4390000000000001</v>
      </c>
      <c r="G18" s="45">
        <v>1.8169999999999999</v>
      </c>
      <c r="H18" s="45">
        <v>0.108</v>
      </c>
      <c r="I18" s="45">
        <v>1.33</v>
      </c>
      <c r="J18" s="45">
        <v>2.4</v>
      </c>
      <c r="K18" s="45">
        <v>3.1</v>
      </c>
      <c r="L18" s="45">
        <v>3.2</v>
      </c>
      <c r="M18" s="45">
        <v>2</v>
      </c>
      <c r="N18" s="45">
        <v>1.01</v>
      </c>
      <c r="O18" s="45">
        <v>1</v>
      </c>
      <c r="P18" s="45">
        <v>1</v>
      </c>
      <c r="Q18" s="44">
        <v>0.6</v>
      </c>
      <c r="R18" s="44">
        <v>2.5</v>
      </c>
      <c r="S18" s="44">
        <v>3.5</v>
      </c>
      <c r="T18" s="44">
        <v>3</v>
      </c>
      <c r="U18" s="44">
        <v>3</v>
      </c>
      <c r="V18" s="44">
        <v>4</v>
      </c>
      <c r="W18" s="44">
        <v>4</v>
      </c>
      <c r="X18" s="44">
        <v>6</v>
      </c>
      <c r="Y18" s="47">
        <v>5</v>
      </c>
      <c r="Z18" s="47">
        <v>6.5</v>
      </c>
      <c r="AA18" s="48">
        <v>2.2000000000000002</v>
      </c>
      <c r="AB18" s="48">
        <v>4.5</v>
      </c>
      <c r="AC18" s="53">
        <v>3</v>
      </c>
      <c r="AD18" s="54">
        <v>3.5</v>
      </c>
      <c r="AE18" s="54">
        <v>2.9</v>
      </c>
      <c r="AF18" s="54">
        <v>3</v>
      </c>
      <c r="AG18" s="54">
        <v>2.2999999999999998</v>
      </c>
      <c r="AH18" s="54">
        <v>2.1</v>
      </c>
      <c r="AI18" s="55">
        <v>2.1</v>
      </c>
      <c r="AJ18" s="56">
        <v>2.1</v>
      </c>
      <c r="AK18" s="56">
        <v>2.1</v>
      </c>
      <c r="AL18" s="56">
        <v>2.1</v>
      </c>
      <c r="AM18" s="54">
        <v>3</v>
      </c>
      <c r="AN18" s="26">
        <v>1.25</v>
      </c>
      <c r="AQ18" s="6"/>
    </row>
    <row r="19" spans="1:256" ht="16.5" x14ac:dyDescent="0.25">
      <c r="A19" s="52" t="s">
        <v>8</v>
      </c>
      <c r="B19" s="43">
        <v>31.122</v>
      </c>
      <c r="C19" s="43">
        <v>26.635000000000002</v>
      </c>
      <c r="D19" s="43">
        <v>24.306000000000001</v>
      </c>
      <c r="E19" s="43">
        <v>28.251999999999999</v>
      </c>
      <c r="F19" s="44">
        <v>30.635999999999999</v>
      </c>
      <c r="G19" s="45">
        <v>34.098999999999997</v>
      </c>
      <c r="H19" s="45">
        <v>22.841999999999999</v>
      </c>
      <c r="I19" s="45">
        <v>22</v>
      </c>
      <c r="J19" s="45">
        <v>32.85</v>
      </c>
      <c r="K19" s="45">
        <v>38</v>
      </c>
      <c r="L19" s="45">
        <v>41</v>
      </c>
      <c r="M19" s="45">
        <v>25</v>
      </c>
      <c r="N19" s="45">
        <v>29.05</v>
      </c>
      <c r="O19" s="45">
        <v>30</v>
      </c>
      <c r="P19" s="45">
        <v>24</v>
      </c>
      <c r="Q19" s="44">
        <v>22</v>
      </c>
      <c r="R19" s="44">
        <v>19</v>
      </c>
      <c r="S19" s="44">
        <v>12.5</v>
      </c>
      <c r="T19" s="44">
        <v>10.5</v>
      </c>
      <c r="U19" s="44">
        <v>10.5</v>
      </c>
      <c r="V19" s="44">
        <v>10</v>
      </c>
      <c r="W19" s="44">
        <v>6.3</v>
      </c>
      <c r="X19" s="44">
        <v>7</v>
      </c>
      <c r="Y19" s="47">
        <v>8.75</v>
      </c>
      <c r="Z19" s="47">
        <v>9</v>
      </c>
      <c r="AA19" s="48">
        <v>6</v>
      </c>
      <c r="AB19" s="48">
        <v>5.5</v>
      </c>
      <c r="AC19" s="53">
        <v>7</v>
      </c>
      <c r="AD19" s="54">
        <v>7.5</v>
      </c>
      <c r="AE19" s="54">
        <v>6.6</v>
      </c>
      <c r="AF19" s="54">
        <v>6.5</v>
      </c>
      <c r="AG19" s="54">
        <v>6</v>
      </c>
      <c r="AH19" s="54">
        <v>5</v>
      </c>
      <c r="AI19" s="55">
        <v>2.6</v>
      </c>
      <c r="AJ19" s="56">
        <v>2.6</v>
      </c>
      <c r="AK19" s="56">
        <v>2.6</v>
      </c>
      <c r="AL19" s="56">
        <v>2.6</v>
      </c>
      <c r="AM19" s="54">
        <v>2.3199999999999998</v>
      </c>
      <c r="AN19" s="26">
        <v>1.3</v>
      </c>
      <c r="AQ19" s="6"/>
    </row>
    <row r="20" spans="1:256" ht="16.5" x14ac:dyDescent="0.25">
      <c r="A20" s="52" t="s">
        <v>18</v>
      </c>
      <c r="B20" s="43">
        <v>0.83499999999999996</v>
      </c>
      <c r="C20" s="43">
        <v>0.55100000000000005</v>
      </c>
      <c r="D20" s="43">
        <v>0.32</v>
      </c>
      <c r="E20" s="43">
        <v>0.372</v>
      </c>
      <c r="F20" s="44">
        <v>0</v>
      </c>
      <c r="G20" s="45">
        <v>0</v>
      </c>
      <c r="H20" s="45">
        <v>0</v>
      </c>
      <c r="I20" s="45">
        <v>5.6000000000000001E-2</v>
      </c>
      <c r="J20" s="45">
        <v>1</v>
      </c>
      <c r="K20" s="45">
        <v>1.2</v>
      </c>
      <c r="L20" s="45">
        <v>1.24</v>
      </c>
      <c r="M20" s="45">
        <v>0.6</v>
      </c>
      <c r="N20" s="45">
        <v>0.8</v>
      </c>
      <c r="O20" s="45">
        <v>0.6</v>
      </c>
      <c r="P20" s="45">
        <v>0.4</v>
      </c>
      <c r="Q20" s="44">
        <v>0.3</v>
      </c>
      <c r="R20" s="44">
        <v>3.5</v>
      </c>
      <c r="S20" s="44">
        <v>4</v>
      </c>
      <c r="T20" s="44">
        <v>4.5</v>
      </c>
      <c r="U20" s="44">
        <v>5.5</v>
      </c>
      <c r="V20" s="44">
        <v>5.2</v>
      </c>
      <c r="W20" s="44">
        <v>5</v>
      </c>
      <c r="X20" s="44">
        <v>5.4</v>
      </c>
      <c r="Y20" s="47">
        <v>5.5</v>
      </c>
      <c r="Z20" s="47">
        <v>7</v>
      </c>
      <c r="AA20" s="48">
        <v>3</v>
      </c>
      <c r="AB20" s="48">
        <v>7</v>
      </c>
      <c r="AC20" s="53">
        <v>7.5</v>
      </c>
      <c r="AD20" s="54">
        <v>7.8</v>
      </c>
      <c r="AE20" s="54">
        <v>8.4</v>
      </c>
      <c r="AF20" s="54">
        <v>8</v>
      </c>
      <c r="AG20" s="54">
        <v>10.4</v>
      </c>
      <c r="AH20" s="54">
        <v>8</v>
      </c>
      <c r="AI20" s="55">
        <v>12.2</v>
      </c>
      <c r="AJ20" s="56">
        <v>12.2</v>
      </c>
      <c r="AK20" s="56">
        <v>12.2</v>
      </c>
      <c r="AL20" s="56">
        <v>12.2</v>
      </c>
      <c r="AM20" s="54">
        <v>11.1</v>
      </c>
      <c r="AN20" s="26">
        <v>16.2</v>
      </c>
      <c r="AQ20" s="6"/>
    </row>
    <row r="21" spans="1:256" ht="16.5" x14ac:dyDescent="0.25">
      <c r="A21" s="52" t="s">
        <v>9</v>
      </c>
      <c r="B21" s="43">
        <v>0</v>
      </c>
      <c r="C21" s="43">
        <v>0</v>
      </c>
      <c r="D21" s="43">
        <v>0</v>
      </c>
      <c r="E21" s="43">
        <v>0</v>
      </c>
      <c r="F21" s="44">
        <v>0</v>
      </c>
      <c r="G21" s="45">
        <v>0</v>
      </c>
      <c r="H21" s="45">
        <v>4.0190000000000001</v>
      </c>
      <c r="I21" s="45">
        <v>2.9390000000000001</v>
      </c>
      <c r="J21" s="45">
        <v>3.25</v>
      </c>
      <c r="K21" s="45">
        <v>3.2</v>
      </c>
      <c r="L21" s="45">
        <v>3.5</v>
      </c>
      <c r="M21" s="45">
        <v>3</v>
      </c>
      <c r="N21" s="45">
        <v>4.0999999999999996</v>
      </c>
      <c r="O21" s="45">
        <v>4</v>
      </c>
      <c r="P21" s="45">
        <v>3.5</v>
      </c>
      <c r="Q21" s="44">
        <v>4.5</v>
      </c>
      <c r="R21" s="44">
        <v>4</v>
      </c>
      <c r="S21" s="44">
        <v>3.5</v>
      </c>
      <c r="T21" s="44">
        <v>3.4</v>
      </c>
      <c r="U21" s="44">
        <v>3.5</v>
      </c>
      <c r="V21" s="44">
        <v>2</v>
      </c>
      <c r="W21" s="44">
        <v>2</v>
      </c>
      <c r="X21" s="44">
        <v>2</v>
      </c>
      <c r="Y21" s="47">
        <v>3</v>
      </c>
      <c r="Z21" s="47">
        <v>4</v>
      </c>
      <c r="AA21" s="48">
        <v>2.5</v>
      </c>
      <c r="AB21" s="48">
        <v>1.5</v>
      </c>
      <c r="AC21" s="53">
        <v>1</v>
      </c>
      <c r="AD21" s="54">
        <v>1.5</v>
      </c>
      <c r="AE21" s="54">
        <v>0.6</v>
      </c>
      <c r="AF21" s="54">
        <v>0.84</v>
      </c>
      <c r="AG21" s="54">
        <v>0.8</v>
      </c>
      <c r="AH21" s="54">
        <v>0.8</v>
      </c>
      <c r="AI21" s="55">
        <v>0.85</v>
      </c>
      <c r="AJ21" s="56">
        <v>0.85</v>
      </c>
      <c r="AK21" s="56">
        <v>0.85</v>
      </c>
      <c r="AL21" s="56">
        <v>0.85</v>
      </c>
      <c r="AM21" s="54">
        <v>0.95</v>
      </c>
      <c r="AN21" s="26">
        <v>0.93</v>
      </c>
      <c r="AQ21" s="7"/>
    </row>
    <row r="22" spans="1:256" ht="16.5" x14ac:dyDescent="0.25">
      <c r="A22" s="52" t="s">
        <v>25</v>
      </c>
      <c r="B22" s="43">
        <v>15.568</v>
      </c>
      <c r="C22" s="43">
        <v>5.5650000000000004</v>
      </c>
      <c r="D22" s="43">
        <v>3.8</v>
      </c>
      <c r="E22" s="43">
        <v>4.4169999999999998</v>
      </c>
      <c r="F22" s="44">
        <v>3.4079999999999999</v>
      </c>
      <c r="G22" s="45">
        <v>3.3490000000000002</v>
      </c>
      <c r="H22" s="45">
        <v>5.7919999999999998</v>
      </c>
      <c r="I22" s="45">
        <v>5.3</v>
      </c>
      <c r="J22" s="45">
        <v>6.5</v>
      </c>
      <c r="K22" s="45">
        <v>5.5</v>
      </c>
      <c r="L22" s="45">
        <v>5.7</v>
      </c>
      <c r="M22" s="45">
        <v>2.5</v>
      </c>
      <c r="N22" s="45">
        <v>3.75</v>
      </c>
      <c r="O22" s="45">
        <v>4.5</v>
      </c>
      <c r="P22" s="45">
        <v>5.5</v>
      </c>
      <c r="Q22" s="44">
        <v>9</v>
      </c>
      <c r="R22" s="44">
        <v>5</v>
      </c>
      <c r="S22" s="44">
        <v>3.5</v>
      </c>
      <c r="T22" s="44">
        <v>4</v>
      </c>
      <c r="U22" s="44">
        <v>4.5</v>
      </c>
      <c r="V22" s="44">
        <v>5</v>
      </c>
      <c r="W22" s="44">
        <v>5</v>
      </c>
      <c r="X22" s="44">
        <v>6</v>
      </c>
      <c r="Y22" s="47">
        <v>5.5</v>
      </c>
      <c r="Z22" s="47">
        <v>7.5</v>
      </c>
      <c r="AA22" s="48">
        <v>3</v>
      </c>
      <c r="AB22" s="48">
        <v>5.5</v>
      </c>
      <c r="AC22" s="53">
        <v>8</v>
      </c>
      <c r="AD22" s="54">
        <v>10.5</v>
      </c>
      <c r="AE22" s="54">
        <v>7</v>
      </c>
      <c r="AF22" s="54">
        <v>6.4</v>
      </c>
      <c r="AG22" s="54">
        <v>7</v>
      </c>
      <c r="AH22" s="54">
        <v>6</v>
      </c>
      <c r="AI22" s="55">
        <v>7.5</v>
      </c>
      <c r="AJ22" s="56">
        <v>7.5</v>
      </c>
      <c r="AK22" s="56">
        <v>7.5</v>
      </c>
      <c r="AL22" s="56">
        <v>7.5</v>
      </c>
      <c r="AM22" s="54">
        <v>9.5</v>
      </c>
      <c r="AN22" s="26">
        <v>7.5</v>
      </c>
      <c r="AQ22" s="7"/>
    </row>
    <row r="23" spans="1:256" ht="16.5" x14ac:dyDescent="0.25">
      <c r="A23" s="43"/>
      <c r="B23" s="43"/>
      <c r="C23" s="43"/>
      <c r="D23" s="43"/>
      <c r="E23" s="43"/>
      <c r="F23" s="44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4"/>
      <c r="R23" s="44"/>
      <c r="S23" s="44"/>
      <c r="T23" s="44"/>
      <c r="U23" s="44"/>
      <c r="V23" s="44"/>
      <c r="W23" s="44"/>
      <c r="X23" s="44"/>
      <c r="Y23" s="47"/>
      <c r="Z23" s="47"/>
      <c r="AA23" s="48"/>
      <c r="AB23" s="48"/>
      <c r="AC23" s="48"/>
      <c r="AD23" s="54"/>
      <c r="AE23" s="54"/>
      <c r="AF23" s="54"/>
      <c r="AG23" s="54"/>
      <c r="AH23" s="54"/>
      <c r="AI23" s="55"/>
      <c r="AJ23" s="56"/>
      <c r="AK23" s="56"/>
      <c r="AL23" s="56"/>
      <c r="AM23" s="54"/>
      <c r="AN23" s="26"/>
      <c r="AQ23" s="7"/>
    </row>
    <row r="24" spans="1:256" ht="16.5" x14ac:dyDescent="0.25">
      <c r="A24" s="57" t="s">
        <v>27</v>
      </c>
      <c r="B24" s="58">
        <f>SUM(B14:B22)</f>
        <v>78.272000000000006</v>
      </c>
      <c r="C24" s="58">
        <f>SUM(C14:C22)</f>
        <v>53.594000000000008</v>
      </c>
      <c r="D24" s="58">
        <f>SUM(D14:D22)</f>
        <v>46.887999999999998</v>
      </c>
      <c r="E24" s="58">
        <f>SUM(E14:E22)</f>
        <v>54.5</v>
      </c>
      <c r="F24" s="58">
        <f>SUM(F14:F22)</f>
        <v>59.052000000000007</v>
      </c>
      <c r="G24" s="59">
        <f t="shared" ref="G24:O24" si="0">SUM(G14:G22)</f>
        <v>56.430999999999997</v>
      </c>
      <c r="H24" s="59">
        <f t="shared" si="0"/>
        <v>47</v>
      </c>
      <c r="I24" s="59">
        <f t="shared" si="0"/>
        <v>38.804999999999993</v>
      </c>
      <c r="J24" s="59">
        <f t="shared" si="0"/>
        <v>64.8</v>
      </c>
      <c r="K24" s="59">
        <f t="shared" si="0"/>
        <v>71.800000000000011</v>
      </c>
      <c r="L24" s="59">
        <f t="shared" si="0"/>
        <v>77.95</v>
      </c>
      <c r="M24" s="59">
        <f t="shared" si="0"/>
        <v>44.9</v>
      </c>
      <c r="N24" s="59">
        <f t="shared" si="0"/>
        <v>51.01</v>
      </c>
      <c r="O24" s="59">
        <f t="shared" si="0"/>
        <v>56.2</v>
      </c>
      <c r="P24" s="59">
        <f>SUM(P14:P22)</f>
        <v>49.3</v>
      </c>
      <c r="Q24" s="59">
        <f>SUM(Q14:Q22)</f>
        <v>54.879999999999995</v>
      </c>
      <c r="R24" s="58">
        <f t="shared" ref="R24:AA24" si="1">SUM(R14:R22)</f>
        <v>50.725000000000001</v>
      </c>
      <c r="S24" s="58">
        <f t="shared" si="1"/>
        <v>43.8</v>
      </c>
      <c r="T24" s="58">
        <f t="shared" si="1"/>
        <v>43.8</v>
      </c>
      <c r="U24" s="58">
        <f t="shared" si="1"/>
        <v>44.099999999999994</v>
      </c>
      <c r="V24" s="58">
        <f t="shared" si="1"/>
        <v>41.9</v>
      </c>
      <c r="W24" s="58">
        <f t="shared" si="1"/>
        <v>39.75</v>
      </c>
      <c r="X24" s="58">
        <f t="shared" si="1"/>
        <v>43.550000000000004</v>
      </c>
      <c r="Y24" s="58">
        <f t="shared" si="1"/>
        <v>55.82</v>
      </c>
      <c r="Z24" s="58">
        <f t="shared" si="1"/>
        <v>64</v>
      </c>
      <c r="AA24" s="60">
        <f t="shared" si="1"/>
        <v>34.4</v>
      </c>
      <c r="AB24" s="60">
        <f t="shared" ref="AB24:AG24" si="2">SUM(AB14:AB22)</f>
        <v>45.05</v>
      </c>
      <c r="AC24" s="60">
        <f t="shared" si="2"/>
        <v>53.36</v>
      </c>
      <c r="AD24" s="60">
        <f t="shared" si="2"/>
        <v>59.3</v>
      </c>
      <c r="AE24" s="60">
        <f t="shared" si="2"/>
        <v>50.15</v>
      </c>
      <c r="AF24" s="60">
        <f t="shared" si="2"/>
        <v>47.39</v>
      </c>
      <c r="AG24" s="60">
        <f t="shared" si="2"/>
        <v>42.9</v>
      </c>
      <c r="AH24" s="60">
        <f t="shared" ref="AH24:AM24" si="3">SUM(AH14:AH22)</f>
        <v>36.650000000000006</v>
      </c>
      <c r="AI24" s="61">
        <f t="shared" si="3"/>
        <v>39.549999999999997</v>
      </c>
      <c r="AJ24" s="61">
        <f t="shared" si="3"/>
        <v>39.549999999999997</v>
      </c>
      <c r="AK24" s="61">
        <f t="shared" si="3"/>
        <v>39.549999999999997</v>
      </c>
      <c r="AL24" s="61">
        <f t="shared" si="3"/>
        <v>39.549999999999997</v>
      </c>
      <c r="AM24" s="60">
        <f t="shared" si="3"/>
        <v>45.620000000000005</v>
      </c>
      <c r="AN24" s="26">
        <f>SUM(AN14:AN22)</f>
        <v>40.4</v>
      </c>
      <c r="AO24" s="2"/>
      <c r="AP24" s="2"/>
      <c r="AQ24" s="7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ht="16.5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1"/>
      <c r="Z25" s="11"/>
      <c r="AA25" s="13"/>
      <c r="AB25" s="13"/>
      <c r="AC25" s="13"/>
      <c r="AD25" s="13"/>
      <c r="AE25" s="13"/>
      <c r="AF25" s="13"/>
      <c r="AG25" s="13"/>
      <c r="AH25" s="13"/>
      <c r="AI25" s="14"/>
      <c r="AJ25" s="13"/>
      <c r="AK25" s="13"/>
      <c r="AL25" s="13"/>
      <c r="AM25" s="13"/>
      <c r="AN25" s="15"/>
      <c r="AQ25" s="7"/>
    </row>
    <row r="26" spans="1:256" ht="16.5" x14ac:dyDescent="0.25">
      <c r="A26" s="18" t="s">
        <v>30</v>
      </c>
      <c r="B26" s="18"/>
      <c r="C26" s="18"/>
      <c r="D26" s="18"/>
      <c r="E26" s="21"/>
      <c r="F26" s="21"/>
      <c r="G26" s="21"/>
      <c r="H26" s="21"/>
      <c r="I26" s="69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1"/>
      <c r="Z26" s="11"/>
      <c r="AA26" s="13"/>
      <c r="AB26" s="13"/>
      <c r="AC26" s="13"/>
      <c r="AD26" s="13"/>
      <c r="AE26" s="13"/>
      <c r="AF26" s="13"/>
      <c r="AG26" s="13"/>
      <c r="AH26" s="13"/>
      <c r="AI26" s="14"/>
      <c r="AJ26" s="13"/>
      <c r="AK26" s="13"/>
      <c r="AL26" s="13"/>
      <c r="AM26" s="13"/>
      <c r="AN26" s="15"/>
      <c r="AQ26" s="7"/>
    </row>
    <row r="27" spans="1:256" ht="33" x14ac:dyDescent="0.25">
      <c r="A27" s="18" t="s">
        <v>31</v>
      </c>
      <c r="B27" s="18"/>
      <c r="C27" s="18"/>
      <c r="D27" s="18"/>
      <c r="E27" s="18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1"/>
      <c r="Z27" s="11"/>
      <c r="AA27" s="13"/>
      <c r="AB27" s="13"/>
      <c r="AC27" s="13"/>
      <c r="AD27" s="13"/>
      <c r="AE27" s="13"/>
      <c r="AF27" s="13"/>
      <c r="AG27" s="13"/>
      <c r="AH27" s="13"/>
      <c r="AI27" s="14"/>
      <c r="AJ27" s="13"/>
      <c r="AK27" s="13"/>
      <c r="AL27" s="13"/>
      <c r="AM27" s="22"/>
      <c r="AN27" s="70" t="s">
        <v>73</v>
      </c>
      <c r="AQ27" s="7"/>
    </row>
    <row r="28" spans="1:256" ht="16.5" hidden="1" x14ac:dyDescent="0.25">
      <c r="A28" s="10"/>
      <c r="B28" s="24">
        <v>32874</v>
      </c>
      <c r="C28" s="24">
        <v>33239</v>
      </c>
      <c r="D28" s="24">
        <v>33604</v>
      </c>
      <c r="E28" s="24">
        <v>33970</v>
      </c>
      <c r="F28" s="24">
        <v>34335</v>
      </c>
      <c r="G28" s="24">
        <v>34700</v>
      </c>
      <c r="H28" s="24">
        <v>35065</v>
      </c>
      <c r="I28" s="24">
        <v>35431</v>
      </c>
      <c r="J28" s="24">
        <v>35796</v>
      </c>
      <c r="K28" s="24">
        <v>36161</v>
      </c>
      <c r="L28" s="24">
        <v>36526</v>
      </c>
      <c r="M28" s="24">
        <v>36892</v>
      </c>
      <c r="N28" s="24">
        <v>37257</v>
      </c>
      <c r="O28" s="24">
        <v>37622</v>
      </c>
      <c r="P28" s="24">
        <v>37987</v>
      </c>
      <c r="Q28" s="24">
        <v>38353</v>
      </c>
      <c r="R28" s="24">
        <v>38718</v>
      </c>
      <c r="S28" s="24">
        <v>39083</v>
      </c>
      <c r="T28" s="24">
        <v>39448</v>
      </c>
      <c r="U28" s="24">
        <v>39814</v>
      </c>
      <c r="V28" s="24">
        <v>40179</v>
      </c>
      <c r="W28" s="24">
        <v>40544</v>
      </c>
      <c r="X28" s="24">
        <v>40909</v>
      </c>
      <c r="Y28" s="24">
        <v>41275</v>
      </c>
      <c r="Z28" s="24">
        <v>41640</v>
      </c>
      <c r="AA28" s="24">
        <v>42005</v>
      </c>
      <c r="AB28" s="24">
        <v>42370</v>
      </c>
      <c r="AC28" s="24">
        <v>42736</v>
      </c>
      <c r="AD28" s="24">
        <v>43101</v>
      </c>
      <c r="AE28" s="24">
        <v>43466</v>
      </c>
      <c r="AF28" s="24">
        <v>43831</v>
      </c>
      <c r="AG28" s="24">
        <v>44197</v>
      </c>
      <c r="AH28" s="24">
        <v>44562</v>
      </c>
      <c r="AI28" s="25">
        <v>44927</v>
      </c>
      <c r="AJ28" s="24">
        <v>45292</v>
      </c>
      <c r="AK28" s="24">
        <v>45658</v>
      </c>
      <c r="AL28" s="24">
        <v>46023</v>
      </c>
      <c r="AM28" s="24">
        <v>46388</v>
      </c>
      <c r="AN28" s="71">
        <v>46753</v>
      </c>
      <c r="AO28" s="4">
        <v>47119</v>
      </c>
      <c r="AP28" s="4">
        <v>47484</v>
      </c>
      <c r="AQ28" s="7"/>
      <c r="AR28" s="4">
        <v>48214</v>
      </c>
      <c r="AS28" s="4">
        <v>48580</v>
      </c>
      <c r="AT28" s="4">
        <v>48945</v>
      </c>
      <c r="AU28" s="4">
        <v>49310</v>
      </c>
      <c r="AV28" s="4">
        <v>49675</v>
      </c>
      <c r="AW28" s="4">
        <v>50041</v>
      </c>
      <c r="AX28" s="4">
        <v>50406</v>
      </c>
      <c r="AY28" s="4">
        <v>50771</v>
      </c>
      <c r="AZ28" s="4">
        <v>51136</v>
      </c>
      <c r="BA28" s="4">
        <v>51502</v>
      </c>
      <c r="BB28" s="4">
        <v>51867</v>
      </c>
      <c r="BC28" s="4">
        <v>52232</v>
      </c>
      <c r="BD28" s="4">
        <v>52597</v>
      </c>
      <c r="BE28" s="4">
        <v>52963</v>
      </c>
      <c r="BF28" s="4">
        <v>53328</v>
      </c>
      <c r="BG28" s="4">
        <v>53693</v>
      </c>
      <c r="BH28" s="4">
        <v>54058</v>
      </c>
      <c r="BI28" s="4">
        <v>54424</v>
      </c>
      <c r="BJ28" s="4">
        <v>54789</v>
      </c>
    </row>
    <row r="29" spans="1:256" ht="16.5" x14ac:dyDescent="0.25">
      <c r="A29" s="72" t="s">
        <v>5</v>
      </c>
      <c r="B29" s="73" t="s">
        <v>37</v>
      </c>
      <c r="C29" s="73" t="s">
        <v>38</v>
      </c>
      <c r="D29" s="73" t="s">
        <v>39</v>
      </c>
      <c r="E29" s="74" t="s">
        <v>40</v>
      </c>
      <c r="F29" s="75" t="s">
        <v>0</v>
      </c>
      <c r="G29" s="76" t="s">
        <v>1</v>
      </c>
      <c r="H29" s="76" t="s">
        <v>2</v>
      </c>
      <c r="I29" s="76" t="s">
        <v>3</v>
      </c>
      <c r="J29" s="76" t="s">
        <v>4</v>
      </c>
      <c r="K29" s="76" t="s">
        <v>13</v>
      </c>
      <c r="L29" s="77" t="s">
        <v>14</v>
      </c>
      <c r="M29" s="77" t="s">
        <v>15</v>
      </c>
      <c r="N29" s="77" t="s">
        <v>16</v>
      </c>
      <c r="O29" s="77" t="s">
        <v>17</v>
      </c>
      <c r="P29" s="77" t="s">
        <v>36</v>
      </c>
      <c r="Q29" s="77" t="s">
        <v>41</v>
      </c>
      <c r="R29" s="77" t="s">
        <v>42</v>
      </c>
      <c r="S29" s="77" t="s">
        <v>43</v>
      </c>
      <c r="T29" s="77" t="s">
        <v>44</v>
      </c>
      <c r="U29" s="77" t="s">
        <v>45</v>
      </c>
      <c r="V29" s="77" t="s">
        <v>46</v>
      </c>
      <c r="W29" s="77" t="s">
        <v>47</v>
      </c>
      <c r="X29" s="77" t="s">
        <v>49</v>
      </c>
      <c r="Y29" s="77" t="s">
        <v>50</v>
      </c>
      <c r="Z29" s="77" t="s">
        <v>51</v>
      </c>
      <c r="AA29" s="32" t="s">
        <v>52</v>
      </c>
      <c r="AB29" s="29" t="s">
        <v>53</v>
      </c>
      <c r="AC29" s="29" t="s">
        <v>54</v>
      </c>
      <c r="AD29" s="33" t="s">
        <v>57</v>
      </c>
      <c r="AE29" s="33" t="str">
        <f>AE11</f>
        <v>2019/20</v>
      </c>
      <c r="AF29" s="33" t="str">
        <f>AF11</f>
        <v>2020/21</v>
      </c>
      <c r="AG29" s="33" t="str">
        <f>AG11</f>
        <v>2021/22</v>
      </c>
      <c r="AH29" s="33" t="s">
        <v>61</v>
      </c>
      <c r="AI29" s="34" t="s">
        <v>63</v>
      </c>
      <c r="AJ29" s="34" t="s">
        <v>64</v>
      </c>
      <c r="AK29" s="34" t="s">
        <v>65</v>
      </c>
      <c r="AL29" s="34" t="s">
        <v>66</v>
      </c>
      <c r="AM29" s="33" t="s">
        <v>74</v>
      </c>
      <c r="AN29" s="36" t="str">
        <f>AN11</f>
        <v>2025/26</v>
      </c>
      <c r="AQ29" s="5"/>
    </row>
    <row r="30" spans="1:256" ht="16.5" x14ac:dyDescent="0.25">
      <c r="A30" s="72" t="s">
        <v>21</v>
      </c>
      <c r="B30" s="78" t="s">
        <v>10</v>
      </c>
      <c r="C30" s="79" t="s">
        <v>10</v>
      </c>
      <c r="D30" s="79" t="s">
        <v>10</v>
      </c>
      <c r="E30" s="79" t="s">
        <v>10</v>
      </c>
      <c r="F30" s="78" t="s">
        <v>10</v>
      </c>
      <c r="G30" s="79" t="s">
        <v>10</v>
      </c>
      <c r="H30" s="79" t="s">
        <v>10</v>
      </c>
      <c r="I30" s="79" t="s">
        <v>10</v>
      </c>
      <c r="J30" s="79" t="s">
        <v>10</v>
      </c>
      <c r="K30" s="79" t="s">
        <v>10</v>
      </c>
      <c r="L30" s="79" t="s">
        <v>10</v>
      </c>
      <c r="M30" s="79" t="s">
        <v>10</v>
      </c>
      <c r="N30" s="79" t="s">
        <v>10</v>
      </c>
      <c r="O30" s="79" t="s">
        <v>10</v>
      </c>
      <c r="P30" s="79" t="s">
        <v>10</v>
      </c>
      <c r="Q30" s="79" t="s">
        <v>10</v>
      </c>
      <c r="R30" s="79" t="s">
        <v>10</v>
      </c>
      <c r="S30" s="79" t="s">
        <v>10</v>
      </c>
      <c r="T30" s="79" t="s">
        <v>10</v>
      </c>
      <c r="U30" s="79" t="s">
        <v>10</v>
      </c>
      <c r="V30" s="79" t="s">
        <v>10</v>
      </c>
      <c r="W30" s="80" t="s">
        <v>48</v>
      </c>
      <c r="X30" s="79" t="s">
        <v>10</v>
      </c>
      <c r="Y30" s="79" t="s">
        <v>10</v>
      </c>
      <c r="Z30" s="79" t="s">
        <v>10</v>
      </c>
      <c r="AA30" s="38" t="s">
        <v>10</v>
      </c>
      <c r="AB30" s="38" t="s">
        <v>10</v>
      </c>
      <c r="AC30" s="38" t="s">
        <v>10</v>
      </c>
      <c r="AD30" s="81" t="s">
        <v>55</v>
      </c>
      <c r="AE30" s="81" t="s">
        <v>55</v>
      </c>
      <c r="AF30" s="81" t="s">
        <v>55</v>
      </c>
      <c r="AG30" s="81" t="s">
        <v>55</v>
      </c>
      <c r="AH30" s="81" t="s">
        <v>55</v>
      </c>
      <c r="AI30" s="82" t="s">
        <v>55</v>
      </c>
      <c r="AJ30" s="82" t="s">
        <v>67</v>
      </c>
      <c r="AK30" s="82" t="s">
        <v>68</v>
      </c>
      <c r="AL30" s="82" t="s">
        <v>69</v>
      </c>
      <c r="AM30" s="81" t="s">
        <v>55</v>
      </c>
      <c r="AN30" s="42" t="str">
        <f>AN12</f>
        <v>000 ha</v>
      </c>
      <c r="AQ30" s="5"/>
    </row>
    <row r="31" spans="1:256" ht="16.5" x14ac:dyDescent="0.25">
      <c r="A31" s="43"/>
      <c r="B31" s="43"/>
      <c r="C31" s="43"/>
      <c r="D31" s="43"/>
      <c r="E31" s="43"/>
      <c r="F31" s="44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6"/>
      <c r="S31" s="46"/>
      <c r="T31" s="46"/>
      <c r="U31" s="46"/>
      <c r="V31" s="46"/>
      <c r="W31" s="44"/>
      <c r="X31" s="44"/>
      <c r="Y31" s="47"/>
      <c r="Z31" s="47"/>
      <c r="AA31" s="48"/>
      <c r="AB31" s="48"/>
      <c r="AC31" s="48"/>
      <c r="AD31" s="49"/>
      <c r="AE31" s="49"/>
      <c r="AF31" s="49"/>
      <c r="AG31" s="49"/>
      <c r="AH31" s="49"/>
      <c r="AI31" s="50"/>
      <c r="AJ31" s="50"/>
      <c r="AK31" s="50"/>
      <c r="AL31" s="50"/>
      <c r="AM31" s="49"/>
      <c r="AN31" s="26"/>
      <c r="AQ31" s="5"/>
    </row>
    <row r="32" spans="1:256" ht="16.5" x14ac:dyDescent="0.25">
      <c r="A32" s="52" t="s">
        <v>26</v>
      </c>
      <c r="B32" s="43">
        <v>0.755</v>
      </c>
      <c r="C32" s="43">
        <v>0.98699999999999999</v>
      </c>
      <c r="D32" s="43">
        <v>0.97799999999999998</v>
      </c>
      <c r="E32" s="43">
        <v>0.70099999999999996</v>
      </c>
      <c r="F32" s="44">
        <v>0.72299999999999998</v>
      </c>
      <c r="G32" s="45">
        <v>0.56299999999999994</v>
      </c>
      <c r="H32" s="45">
        <v>0</v>
      </c>
      <c r="I32" s="45">
        <v>0</v>
      </c>
      <c r="J32" s="45">
        <v>0</v>
      </c>
      <c r="K32" s="45">
        <v>0.184</v>
      </c>
      <c r="L32" s="45">
        <v>0.16200000000000001</v>
      </c>
      <c r="M32" s="45">
        <v>0.625</v>
      </c>
      <c r="N32" s="45">
        <v>0.15</v>
      </c>
      <c r="O32" s="45">
        <v>0.48</v>
      </c>
      <c r="P32" s="45">
        <v>0.6</v>
      </c>
      <c r="Q32" s="45">
        <v>0.45</v>
      </c>
      <c r="R32" s="44">
        <v>0.34499999999999997</v>
      </c>
      <c r="S32" s="44">
        <v>0.25</v>
      </c>
      <c r="T32" s="44">
        <v>0.28000000000000003</v>
      </c>
      <c r="U32" s="44">
        <v>0.3</v>
      </c>
      <c r="V32" s="44">
        <v>0.32</v>
      </c>
      <c r="W32" s="44">
        <v>1</v>
      </c>
      <c r="X32" s="44">
        <v>0.4</v>
      </c>
      <c r="Y32" s="44">
        <v>0.45</v>
      </c>
      <c r="Z32" s="44">
        <v>0.39</v>
      </c>
      <c r="AA32" s="54">
        <v>0.15</v>
      </c>
      <c r="AB32" s="54">
        <v>0.15</v>
      </c>
      <c r="AC32" s="54">
        <v>0.03</v>
      </c>
      <c r="AD32" s="54">
        <v>0.18</v>
      </c>
      <c r="AE32" s="54">
        <v>0.15</v>
      </c>
      <c r="AF32" s="54">
        <v>0.15</v>
      </c>
      <c r="AG32" s="54">
        <v>0.15</v>
      </c>
      <c r="AH32" s="54">
        <v>0.18</v>
      </c>
      <c r="AI32" s="55">
        <v>0.22</v>
      </c>
      <c r="AJ32" s="55">
        <v>0.22</v>
      </c>
      <c r="AK32" s="55">
        <v>0.22</v>
      </c>
      <c r="AL32" s="55">
        <v>0.22</v>
      </c>
      <c r="AM32" s="54">
        <v>0.2</v>
      </c>
      <c r="AN32" s="26">
        <v>0.25</v>
      </c>
      <c r="AQ32" s="5"/>
    </row>
    <row r="33" spans="1:256" ht="16.5" x14ac:dyDescent="0.25">
      <c r="A33" s="52" t="s">
        <v>22</v>
      </c>
      <c r="B33" s="43">
        <v>1.248</v>
      </c>
      <c r="C33" s="43">
        <v>0.30599999999999999</v>
      </c>
      <c r="D33" s="43">
        <v>1.234</v>
      </c>
      <c r="E33" s="43">
        <v>0.88500000000000001</v>
      </c>
      <c r="F33" s="44">
        <v>5.1340000000000003</v>
      </c>
      <c r="G33" s="45">
        <v>1.5860000000000001</v>
      </c>
      <c r="H33" s="45">
        <v>5.3440000000000003</v>
      </c>
      <c r="I33" s="45">
        <v>1.7</v>
      </c>
      <c r="J33" s="45">
        <v>4.5</v>
      </c>
      <c r="K33" s="45">
        <v>3</v>
      </c>
      <c r="L33" s="45">
        <v>2.76</v>
      </c>
      <c r="M33" s="45">
        <v>0.5</v>
      </c>
      <c r="N33" s="45">
        <v>0.57499999999999996</v>
      </c>
      <c r="O33" s="45">
        <v>1.2</v>
      </c>
      <c r="P33" s="45">
        <v>0.96</v>
      </c>
      <c r="Q33" s="45">
        <v>0.9</v>
      </c>
      <c r="R33" s="44">
        <v>0.22500000000000001</v>
      </c>
      <c r="S33" s="44">
        <v>0.6</v>
      </c>
      <c r="T33" s="44">
        <v>0.25</v>
      </c>
      <c r="U33" s="44">
        <v>1.2</v>
      </c>
      <c r="V33" s="44">
        <v>1</v>
      </c>
      <c r="W33" s="44">
        <v>1.5</v>
      </c>
      <c r="X33" s="44">
        <v>1.7</v>
      </c>
      <c r="Y33" s="44">
        <v>2</v>
      </c>
      <c r="Z33" s="44">
        <v>2.16</v>
      </c>
      <c r="AA33" s="54">
        <v>0.63</v>
      </c>
      <c r="AB33" s="54">
        <v>1.3</v>
      </c>
      <c r="AC33" s="54">
        <v>1.08</v>
      </c>
      <c r="AD33" s="54">
        <v>1.4</v>
      </c>
      <c r="AE33" s="54">
        <v>0.7</v>
      </c>
      <c r="AF33" s="54">
        <v>0.7</v>
      </c>
      <c r="AG33" s="54">
        <v>1.08</v>
      </c>
      <c r="AH33" s="54">
        <v>0.99</v>
      </c>
      <c r="AI33" s="55">
        <v>0.9</v>
      </c>
      <c r="AJ33" s="55">
        <v>0.9</v>
      </c>
      <c r="AK33" s="55">
        <v>0.9</v>
      </c>
      <c r="AL33" s="55">
        <v>0.9</v>
      </c>
      <c r="AM33" s="54">
        <v>2.2799999999999998</v>
      </c>
      <c r="AN33" s="26">
        <v>1.17</v>
      </c>
      <c r="AP33" s="6"/>
      <c r="AQ33" s="6"/>
      <c r="AR33" s="6"/>
      <c r="AS33" s="6"/>
      <c r="AT33" s="6"/>
      <c r="AU33" s="6"/>
    </row>
    <row r="34" spans="1:256" ht="16.5" x14ac:dyDescent="0.25">
      <c r="A34" s="52" t="s">
        <v>24</v>
      </c>
      <c r="B34" s="43">
        <v>33.948999999999998</v>
      </c>
      <c r="C34" s="43">
        <v>9.7010000000000005</v>
      </c>
      <c r="D34" s="43">
        <v>24.204000000000001</v>
      </c>
      <c r="E34" s="43">
        <v>17.353999999999999</v>
      </c>
      <c r="F34" s="44">
        <v>15.287000000000001</v>
      </c>
      <c r="G34" s="45">
        <v>16.617999999999999</v>
      </c>
      <c r="H34" s="45">
        <v>13.9</v>
      </c>
      <c r="I34" s="45">
        <v>6.8</v>
      </c>
      <c r="J34" s="45">
        <v>19.5</v>
      </c>
      <c r="K34" s="45">
        <v>19</v>
      </c>
      <c r="L34" s="45">
        <v>25.8</v>
      </c>
      <c r="M34" s="45">
        <v>13.75</v>
      </c>
      <c r="N34" s="45">
        <v>15.7</v>
      </c>
      <c r="O34" s="45">
        <v>20.149999999999999</v>
      </c>
      <c r="P34" s="45">
        <v>19.600000000000001</v>
      </c>
      <c r="Q34" s="45">
        <v>19.8</v>
      </c>
      <c r="R34" s="44">
        <v>12.375</v>
      </c>
      <c r="S34" s="44">
        <v>21.45</v>
      </c>
      <c r="T34" s="44">
        <v>28.8</v>
      </c>
      <c r="U34" s="44">
        <v>14.4</v>
      </c>
      <c r="V34" s="44">
        <v>10.5</v>
      </c>
      <c r="W34" s="44">
        <v>17.600000000000001</v>
      </c>
      <c r="X34" s="44">
        <v>19.2</v>
      </c>
      <c r="Y34" s="44">
        <v>37.700000000000003</v>
      </c>
      <c r="Z34" s="44">
        <v>22.4</v>
      </c>
      <c r="AA34" s="54">
        <v>17</v>
      </c>
      <c r="AB34" s="54">
        <v>32</v>
      </c>
      <c r="AC34" s="54">
        <v>28.6</v>
      </c>
      <c r="AD34" s="54">
        <v>28.35</v>
      </c>
      <c r="AE34" s="54">
        <v>30</v>
      </c>
      <c r="AF34" s="54">
        <v>16.5</v>
      </c>
      <c r="AG34" s="54">
        <v>13.95</v>
      </c>
      <c r="AH34" s="54">
        <v>13.3</v>
      </c>
      <c r="AI34" s="55">
        <v>10.8</v>
      </c>
      <c r="AJ34" s="55">
        <v>10.8</v>
      </c>
      <c r="AK34" s="55">
        <v>10.8</v>
      </c>
      <c r="AL34" s="55">
        <v>10.8</v>
      </c>
      <c r="AM34" s="54">
        <v>28.875</v>
      </c>
      <c r="AN34" s="26">
        <v>18.75</v>
      </c>
      <c r="AP34" s="6"/>
      <c r="AQ34" s="6"/>
      <c r="AR34" s="6"/>
      <c r="AS34" s="6"/>
      <c r="AT34" s="6"/>
      <c r="AU34" s="6"/>
    </row>
    <row r="35" spans="1:256" ht="16.5" x14ac:dyDescent="0.25">
      <c r="A35" s="52" t="s">
        <v>23</v>
      </c>
      <c r="B35" s="43">
        <v>0</v>
      </c>
      <c r="C35" s="43">
        <v>0</v>
      </c>
      <c r="D35" s="43">
        <v>0</v>
      </c>
      <c r="E35" s="43">
        <v>0</v>
      </c>
      <c r="F35" s="44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0.55000000000000004</v>
      </c>
      <c r="L35" s="45">
        <v>0.77</v>
      </c>
      <c r="M35" s="45">
        <v>0.52500000000000002</v>
      </c>
      <c r="N35" s="45">
        <v>0.15</v>
      </c>
      <c r="O35" s="45">
        <v>0.3</v>
      </c>
      <c r="P35" s="45">
        <v>0.3</v>
      </c>
      <c r="Q35" s="45">
        <v>0</v>
      </c>
      <c r="R35" s="44">
        <v>0</v>
      </c>
      <c r="S35" s="44">
        <v>0</v>
      </c>
      <c r="T35" s="44">
        <v>0.3</v>
      </c>
      <c r="U35" s="44">
        <v>0.48</v>
      </c>
      <c r="V35" s="44">
        <v>0.1</v>
      </c>
      <c r="W35" s="44">
        <v>0.24</v>
      </c>
      <c r="X35" s="44">
        <v>0.2</v>
      </c>
      <c r="Y35" s="44">
        <v>1.155</v>
      </c>
      <c r="Z35" s="44">
        <v>1.04</v>
      </c>
      <c r="AA35" s="54">
        <v>0.375</v>
      </c>
      <c r="AB35" s="54">
        <v>0.45</v>
      </c>
      <c r="AC35" s="54">
        <v>0.45</v>
      </c>
      <c r="AD35" s="54">
        <v>0.72</v>
      </c>
      <c r="AE35" s="54">
        <v>0.3</v>
      </c>
      <c r="AF35" s="54">
        <v>0.3</v>
      </c>
      <c r="AG35" s="54">
        <v>0.3</v>
      </c>
      <c r="AH35" s="54">
        <v>0.36</v>
      </c>
      <c r="AI35" s="55">
        <v>0.44</v>
      </c>
      <c r="AJ35" s="55">
        <v>0.44</v>
      </c>
      <c r="AK35" s="55">
        <v>0.44</v>
      </c>
      <c r="AL35" s="55">
        <v>0.44</v>
      </c>
      <c r="AM35" s="54">
        <v>0.4</v>
      </c>
      <c r="AN35" s="26">
        <v>0.42499999999999999</v>
      </c>
      <c r="AP35" s="6"/>
      <c r="AQ35" s="6"/>
      <c r="AR35" s="6"/>
      <c r="AS35" s="6"/>
      <c r="AT35" s="6"/>
      <c r="AU35" s="6"/>
    </row>
    <row r="36" spans="1:256" ht="16.5" x14ac:dyDescent="0.25">
      <c r="A36" s="52" t="s">
        <v>7</v>
      </c>
      <c r="B36" s="43">
        <v>2.2480000000000002</v>
      </c>
      <c r="C36" s="43">
        <v>0.9</v>
      </c>
      <c r="D36" s="43">
        <v>1.2969999999999999</v>
      </c>
      <c r="E36" s="43">
        <v>0.93</v>
      </c>
      <c r="F36" s="44">
        <v>3.456</v>
      </c>
      <c r="G36" s="45">
        <v>1.6659999999999999</v>
      </c>
      <c r="H36" s="45">
        <v>0.23499999999999999</v>
      </c>
      <c r="I36" s="45">
        <v>1.73</v>
      </c>
      <c r="J36" s="45">
        <v>2.8</v>
      </c>
      <c r="K36" s="45">
        <v>3.72</v>
      </c>
      <c r="L36" s="45">
        <v>4.16</v>
      </c>
      <c r="M36" s="45">
        <v>2.7</v>
      </c>
      <c r="N36" s="45">
        <v>1.52</v>
      </c>
      <c r="O36" s="45">
        <v>1.8</v>
      </c>
      <c r="P36" s="45">
        <v>1.8</v>
      </c>
      <c r="Q36" s="45">
        <v>0.9</v>
      </c>
      <c r="R36" s="44">
        <v>3</v>
      </c>
      <c r="S36" s="44">
        <v>5.95</v>
      </c>
      <c r="T36" s="44">
        <v>4.8</v>
      </c>
      <c r="U36" s="44">
        <v>4.5</v>
      </c>
      <c r="V36" s="44">
        <v>4.8</v>
      </c>
      <c r="W36" s="44">
        <v>5.2</v>
      </c>
      <c r="X36" s="44">
        <v>7.8</v>
      </c>
      <c r="Y36" s="44">
        <v>6.5</v>
      </c>
      <c r="Z36" s="44">
        <v>7.8</v>
      </c>
      <c r="AA36" s="54">
        <v>2.64</v>
      </c>
      <c r="AB36" s="54">
        <v>5.4</v>
      </c>
      <c r="AC36" s="54">
        <v>3.6</v>
      </c>
      <c r="AD36" s="54">
        <v>4.0250000000000004</v>
      </c>
      <c r="AE36" s="54">
        <v>3.48</v>
      </c>
      <c r="AF36" s="54">
        <v>3.9</v>
      </c>
      <c r="AG36" s="54">
        <v>2.76</v>
      </c>
      <c r="AH36" s="54">
        <v>3.15</v>
      </c>
      <c r="AI36" s="55">
        <v>2.73</v>
      </c>
      <c r="AJ36" s="55">
        <v>2.73</v>
      </c>
      <c r="AK36" s="55">
        <v>2.73</v>
      </c>
      <c r="AL36" s="55">
        <v>2.73</v>
      </c>
      <c r="AM36" s="54">
        <v>5.0999999999999996</v>
      </c>
      <c r="AN36" s="26">
        <v>1.875</v>
      </c>
      <c r="AP36" s="6"/>
      <c r="AQ36" s="6"/>
      <c r="AR36" s="6"/>
      <c r="AS36" s="6"/>
      <c r="AT36" s="6"/>
      <c r="AU36" s="6"/>
    </row>
    <row r="37" spans="1:256" ht="16.5" x14ac:dyDescent="0.25">
      <c r="A37" s="52" t="s">
        <v>8</v>
      </c>
      <c r="B37" s="43">
        <v>43.162999999999997</v>
      </c>
      <c r="C37" s="43">
        <v>13.590999999999999</v>
      </c>
      <c r="D37" s="43">
        <v>29.09</v>
      </c>
      <c r="E37" s="43">
        <v>20.856999999999999</v>
      </c>
      <c r="F37" s="44">
        <v>18.081</v>
      </c>
      <c r="G37" s="45">
        <v>25.756</v>
      </c>
      <c r="H37" s="45">
        <v>21.257999999999999</v>
      </c>
      <c r="I37" s="45">
        <v>23</v>
      </c>
      <c r="J37" s="45">
        <v>37</v>
      </c>
      <c r="K37" s="45">
        <v>34.200000000000003</v>
      </c>
      <c r="L37" s="45">
        <v>45.1</v>
      </c>
      <c r="M37" s="45">
        <v>32.5</v>
      </c>
      <c r="N37" s="45">
        <v>32</v>
      </c>
      <c r="O37" s="45">
        <v>43.5</v>
      </c>
      <c r="P37" s="45">
        <v>33.6</v>
      </c>
      <c r="Q37" s="45">
        <v>27.5</v>
      </c>
      <c r="R37" s="44">
        <v>13.3</v>
      </c>
      <c r="S37" s="44">
        <v>15</v>
      </c>
      <c r="T37" s="44">
        <v>15.75</v>
      </c>
      <c r="U37" s="44">
        <v>12.074999999999999</v>
      </c>
      <c r="V37" s="44">
        <v>8.5</v>
      </c>
      <c r="W37" s="44">
        <v>8.5050000000000008</v>
      </c>
      <c r="X37" s="44">
        <v>11.9</v>
      </c>
      <c r="Y37" s="44">
        <v>12.25</v>
      </c>
      <c r="Z37" s="44">
        <v>11.25</v>
      </c>
      <c r="AA37" s="54">
        <v>6</v>
      </c>
      <c r="AB37" s="54">
        <v>8.5250000000000004</v>
      </c>
      <c r="AC37" s="54">
        <v>9.8000000000000007</v>
      </c>
      <c r="AD37" s="54">
        <v>6.75</v>
      </c>
      <c r="AE37" s="54">
        <v>8.25</v>
      </c>
      <c r="AF37" s="54">
        <v>9.75</v>
      </c>
      <c r="AG37" s="54">
        <v>6.6</v>
      </c>
      <c r="AH37" s="54">
        <v>7</v>
      </c>
      <c r="AI37" s="55">
        <v>4.68</v>
      </c>
      <c r="AJ37" s="55">
        <v>4.68</v>
      </c>
      <c r="AK37" s="55">
        <v>4.68</v>
      </c>
      <c r="AL37" s="55">
        <v>4.68</v>
      </c>
      <c r="AM37" s="54">
        <v>4.1760000000000002</v>
      </c>
      <c r="AN37" s="26">
        <v>1.95</v>
      </c>
      <c r="AP37" s="6"/>
      <c r="AQ37" s="6"/>
      <c r="AR37" s="6"/>
      <c r="AS37" s="6"/>
      <c r="AT37" s="6"/>
      <c r="AU37" s="6"/>
    </row>
    <row r="38" spans="1:256" ht="16.5" x14ac:dyDescent="0.25">
      <c r="A38" s="52" t="s">
        <v>18</v>
      </c>
      <c r="B38" s="43">
        <v>1.163</v>
      </c>
      <c r="C38" s="43">
        <v>0.94599999999999995</v>
      </c>
      <c r="D38" s="43">
        <v>0.48</v>
      </c>
      <c r="E38" s="43">
        <v>0.34399999999999997</v>
      </c>
      <c r="F38" s="44">
        <v>0</v>
      </c>
      <c r="G38" s="45">
        <v>0</v>
      </c>
      <c r="H38" s="45">
        <v>0</v>
      </c>
      <c r="I38" s="45">
        <v>0.09</v>
      </c>
      <c r="J38" s="45">
        <v>1.3</v>
      </c>
      <c r="K38" s="45">
        <v>1.32</v>
      </c>
      <c r="L38" s="45">
        <v>1.488</v>
      </c>
      <c r="M38" s="45">
        <v>0.72</v>
      </c>
      <c r="N38" s="45">
        <v>0.95</v>
      </c>
      <c r="O38" s="45">
        <v>0.72</v>
      </c>
      <c r="P38" s="45">
        <v>0.56000000000000005</v>
      </c>
      <c r="Q38" s="45">
        <v>0.6</v>
      </c>
      <c r="R38" s="44">
        <v>4.9000000000000004</v>
      </c>
      <c r="S38" s="44">
        <v>6.8</v>
      </c>
      <c r="T38" s="44">
        <v>6.75</v>
      </c>
      <c r="U38" s="44">
        <v>9.35</v>
      </c>
      <c r="V38" s="44">
        <v>9.36</v>
      </c>
      <c r="W38" s="44">
        <v>6.25</v>
      </c>
      <c r="X38" s="44">
        <v>10.8</v>
      </c>
      <c r="Y38" s="44">
        <v>9.625</v>
      </c>
      <c r="Z38" s="44">
        <v>16.8</v>
      </c>
      <c r="AA38" s="54">
        <v>3.75</v>
      </c>
      <c r="AB38" s="54">
        <v>12.95</v>
      </c>
      <c r="AC38" s="54">
        <v>15</v>
      </c>
      <c r="AD38" s="54">
        <v>12.48</v>
      </c>
      <c r="AE38" s="54">
        <v>13.44</v>
      </c>
      <c r="AF38" s="54">
        <v>16</v>
      </c>
      <c r="AG38" s="54">
        <v>18.2</v>
      </c>
      <c r="AH38" s="54">
        <v>16</v>
      </c>
      <c r="AI38" s="55">
        <v>23.79</v>
      </c>
      <c r="AJ38" s="55">
        <v>23.79</v>
      </c>
      <c r="AK38" s="55">
        <v>23.79</v>
      </c>
      <c r="AL38" s="55">
        <v>23.79</v>
      </c>
      <c r="AM38" s="54">
        <v>30.524999999999999</v>
      </c>
      <c r="AN38" s="26">
        <v>40.5</v>
      </c>
      <c r="AP38" s="6"/>
      <c r="AQ38" s="6"/>
      <c r="AR38" s="6"/>
      <c r="AS38" s="6"/>
      <c r="AT38" s="6"/>
      <c r="AU38" s="6"/>
    </row>
    <row r="39" spans="1:256" ht="16.5" x14ac:dyDescent="0.25">
      <c r="A39" s="52" t="s">
        <v>9</v>
      </c>
      <c r="B39" s="43">
        <v>0</v>
      </c>
      <c r="C39" s="43">
        <v>0</v>
      </c>
      <c r="D39" s="43">
        <v>0</v>
      </c>
      <c r="E39" s="43">
        <v>0</v>
      </c>
      <c r="F39" s="44">
        <v>0</v>
      </c>
      <c r="G39" s="45">
        <v>0</v>
      </c>
      <c r="H39" s="45">
        <v>3.5230000000000001</v>
      </c>
      <c r="I39" s="45">
        <v>3</v>
      </c>
      <c r="J39" s="45">
        <v>3.5</v>
      </c>
      <c r="K39" s="45">
        <v>2.88</v>
      </c>
      <c r="L39" s="45">
        <v>4.55</v>
      </c>
      <c r="M39" s="45">
        <v>4.2</v>
      </c>
      <c r="N39" s="45">
        <v>4.55</v>
      </c>
      <c r="O39" s="45">
        <v>6</v>
      </c>
      <c r="P39" s="45">
        <v>5.25</v>
      </c>
      <c r="Q39" s="45">
        <v>6.3</v>
      </c>
      <c r="R39" s="44">
        <v>3.4</v>
      </c>
      <c r="S39" s="44">
        <v>5.0750000000000002</v>
      </c>
      <c r="T39" s="44">
        <v>5.0999999999999996</v>
      </c>
      <c r="U39" s="44">
        <v>4.55</v>
      </c>
      <c r="V39" s="44">
        <v>1.9</v>
      </c>
      <c r="W39" s="44">
        <v>2.4</v>
      </c>
      <c r="X39" s="44">
        <v>3.4</v>
      </c>
      <c r="Y39" s="44">
        <v>4.2</v>
      </c>
      <c r="Z39" s="44">
        <v>4.8</v>
      </c>
      <c r="AA39" s="54">
        <v>2.5</v>
      </c>
      <c r="AB39" s="54">
        <v>2.25</v>
      </c>
      <c r="AC39" s="54">
        <v>1.2</v>
      </c>
      <c r="AD39" s="54">
        <v>1.95</v>
      </c>
      <c r="AE39" s="54">
        <v>0.78</v>
      </c>
      <c r="AF39" s="54">
        <v>1.0920000000000001</v>
      </c>
      <c r="AG39" s="54">
        <v>0.8</v>
      </c>
      <c r="AH39" s="54">
        <v>0.88</v>
      </c>
      <c r="AI39" s="55">
        <v>0.93500000000000005</v>
      </c>
      <c r="AJ39" s="55">
        <v>0.93500000000000005</v>
      </c>
      <c r="AK39" s="55">
        <v>0.93500000000000005</v>
      </c>
      <c r="AL39" s="55">
        <v>0.93500000000000005</v>
      </c>
      <c r="AM39" s="54">
        <v>1.9</v>
      </c>
      <c r="AN39" s="26">
        <v>1.6739999999999999</v>
      </c>
      <c r="AP39" s="6"/>
      <c r="AQ39" s="6"/>
      <c r="AR39" s="6"/>
      <c r="AS39" s="6"/>
      <c r="AT39" s="6"/>
      <c r="AU39" s="6"/>
    </row>
    <row r="40" spans="1:256" ht="16.5" x14ac:dyDescent="0.25">
      <c r="A40" s="52" t="s">
        <v>25</v>
      </c>
      <c r="B40" s="43">
        <v>16.571999999999999</v>
      </c>
      <c r="C40" s="43">
        <v>1.2729999999999999</v>
      </c>
      <c r="D40" s="43">
        <v>4.085</v>
      </c>
      <c r="E40" s="43">
        <v>2.9289999999999998</v>
      </c>
      <c r="F40" s="44">
        <v>2.0459999999999998</v>
      </c>
      <c r="G40" s="45">
        <v>3.5390000000000001</v>
      </c>
      <c r="H40" s="45">
        <v>7.74</v>
      </c>
      <c r="I40" s="45">
        <v>5.83</v>
      </c>
      <c r="J40" s="45">
        <v>7.4</v>
      </c>
      <c r="K40" s="45">
        <v>7.15</v>
      </c>
      <c r="L40" s="45">
        <v>6.84</v>
      </c>
      <c r="M40" s="45">
        <v>3.5</v>
      </c>
      <c r="N40" s="45">
        <v>4.7</v>
      </c>
      <c r="O40" s="45">
        <v>5.85</v>
      </c>
      <c r="P40" s="45">
        <v>7.15</v>
      </c>
      <c r="Q40" s="45">
        <v>10.8</v>
      </c>
      <c r="R40" s="44">
        <v>2</v>
      </c>
      <c r="S40" s="44">
        <v>3.85</v>
      </c>
      <c r="T40" s="44">
        <v>5</v>
      </c>
      <c r="U40" s="44">
        <v>5.4</v>
      </c>
      <c r="V40" s="44">
        <v>5.5</v>
      </c>
      <c r="W40" s="44">
        <v>5</v>
      </c>
      <c r="X40" s="44">
        <v>4.8</v>
      </c>
      <c r="Y40" s="44">
        <v>8.25</v>
      </c>
      <c r="Z40" s="44">
        <v>6.75</v>
      </c>
      <c r="AA40" s="54">
        <v>2.4</v>
      </c>
      <c r="AB40" s="54">
        <v>5.5</v>
      </c>
      <c r="AC40" s="54">
        <v>9.6</v>
      </c>
      <c r="AD40" s="54">
        <v>10.5</v>
      </c>
      <c r="AE40" s="54">
        <v>7.7</v>
      </c>
      <c r="AF40" s="54">
        <v>9.2799999999999994</v>
      </c>
      <c r="AG40" s="54">
        <v>8.75</v>
      </c>
      <c r="AH40" s="54">
        <v>8.4</v>
      </c>
      <c r="AI40" s="55">
        <v>6</v>
      </c>
      <c r="AJ40" s="55">
        <v>6</v>
      </c>
      <c r="AK40" s="55">
        <v>6</v>
      </c>
      <c r="AL40" s="55">
        <v>6</v>
      </c>
      <c r="AM40" s="54">
        <v>17.100000000000001</v>
      </c>
      <c r="AN40" s="26">
        <v>12</v>
      </c>
      <c r="AP40" s="6"/>
      <c r="AQ40" s="6"/>
      <c r="AR40" s="6"/>
      <c r="AS40" s="6"/>
      <c r="AT40" s="6"/>
      <c r="AU40" s="6"/>
    </row>
    <row r="41" spans="1:256" ht="16.5" x14ac:dyDescent="0.25">
      <c r="A41" s="43"/>
      <c r="B41" s="43"/>
      <c r="C41" s="43"/>
      <c r="D41" s="43"/>
      <c r="E41" s="43"/>
      <c r="F41" s="44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4"/>
      <c r="S41" s="44"/>
      <c r="T41" s="44"/>
      <c r="U41" s="44"/>
      <c r="V41" s="44"/>
      <c r="W41" s="44"/>
      <c r="X41" s="44"/>
      <c r="Y41" s="83"/>
      <c r="Z41" s="83"/>
      <c r="AA41" s="53"/>
      <c r="AB41" s="53"/>
      <c r="AC41" s="53"/>
      <c r="AD41" s="54"/>
      <c r="AE41" s="54"/>
      <c r="AF41" s="54"/>
      <c r="AG41" s="54"/>
      <c r="AH41" s="54"/>
      <c r="AI41" s="55"/>
      <c r="AJ41" s="55"/>
      <c r="AK41" s="55"/>
      <c r="AL41" s="55"/>
      <c r="AM41" s="54"/>
      <c r="AN41" s="26"/>
      <c r="AP41" s="6"/>
      <c r="AQ41" s="6"/>
      <c r="AR41" s="6"/>
      <c r="AS41" s="6"/>
      <c r="AT41" s="6"/>
      <c r="AU41" s="6"/>
    </row>
    <row r="42" spans="1:256" ht="16.5" x14ac:dyDescent="0.25">
      <c r="A42" s="57" t="s">
        <v>27</v>
      </c>
      <c r="B42" s="58">
        <f>SUM(B32:B40)</f>
        <v>99.097999999999999</v>
      </c>
      <c r="C42" s="58">
        <f>SUM(C32:C40)</f>
        <v>27.704000000000001</v>
      </c>
      <c r="D42" s="58">
        <f>SUM(D32:D40)</f>
        <v>61.367999999999995</v>
      </c>
      <c r="E42" s="58">
        <f>SUM(E32:E40)</f>
        <v>44</v>
      </c>
      <c r="F42" s="58">
        <f>SUM(F32:F40)</f>
        <v>44.726999999999997</v>
      </c>
      <c r="G42" s="59">
        <f t="shared" ref="G42:O42" si="4">SUM(G32:G40)</f>
        <v>49.728000000000002</v>
      </c>
      <c r="H42" s="59">
        <f t="shared" si="4"/>
        <v>52</v>
      </c>
      <c r="I42" s="59">
        <f t="shared" si="4"/>
        <v>42.150000000000006</v>
      </c>
      <c r="J42" s="59">
        <f t="shared" si="4"/>
        <v>76</v>
      </c>
      <c r="K42" s="59">
        <f t="shared" si="4"/>
        <v>72.004000000000005</v>
      </c>
      <c r="L42" s="59">
        <f t="shared" si="4"/>
        <v>91.63000000000001</v>
      </c>
      <c r="M42" s="59">
        <f t="shared" si="4"/>
        <v>59.02</v>
      </c>
      <c r="N42" s="59">
        <f t="shared" si="4"/>
        <v>60.295000000000002</v>
      </c>
      <c r="O42" s="59">
        <f t="shared" si="4"/>
        <v>80</v>
      </c>
      <c r="P42" s="59">
        <f>SUM(P32:P40)</f>
        <v>69.820000000000007</v>
      </c>
      <c r="Q42" s="59">
        <f>SUM(Q32:Q40)</f>
        <v>67.25</v>
      </c>
      <c r="R42" s="58">
        <f t="shared" ref="R42:Z42" si="5">SUM(R32:R40)</f>
        <v>39.545000000000002</v>
      </c>
      <c r="S42" s="58">
        <f t="shared" si="5"/>
        <v>58.975000000000001</v>
      </c>
      <c r="T42" s="58">
        <f t="shared" si="5"/>
        <v>67.03</v>
      </c>
      <c r="U42" s="58">
        <f t="shared" si="5"/>
        <v>52.254999999999995</v>
      </c>
      <c r="V42" s="58">
        <f t="shared" si="5"/>
        <v>41.98</v>
      </c>
      <c r="W42" s="58">
        <f t="shared" si="5"/>
        <v>47.695</v>
      </c>
      <c r="X42" s="58">
        <f t="shared" si="5"/>
        <v>60.199999999999996</v>
      </c>
      <c r="Y42" s="58">
        <f t="shared" si="5"/>
        <v>82.13000000000001</v>
      </c>
      <c r="Z42" s="58">
        <f t="shared" si="5"/>
        <v>73.39</v>
      </c>
      <c r="AA42" s="60">
        <f t="shared" ref="AA42:AG42" si="6">SUM(AA32:AA40)</f>
        <v>35.445</v>
      </c>
      <c r="AB42" s="60">
        <f t="shared" si="6"/>
        <v>68.525000000000006</v>
      </c>
      <c r="AC42" s="60">
        <f t="shared" si="6"/>
        <v>69.36</v>
      </c>
      <c r="AD42" s="60">
        <f t="shared" si="6"/>
        <v>66.355000000000004</v>
      </c>
      <c r="AE42" s="60">
        <f t="shared" si="6"/>
        <v>64.8</v>
      </c>
      <c r="AF42" s="60">
        <f t="shared" si="6"/>
        <v>57.671999999999997</v>
      </c>
      <c r="AG42" s="60">
        <f t="shared" si="6"/>
        <v>52.59</v>
      </c>
      <c r="AH42" s="60">
        <f t="shared" ref="AH42:AM42" si="7">SUM(AH32:AH40)</f>
        <v>50.260000000000005</v>
      </c>
      <c r="AI42" s="61">
        <f t="shared" si="7"/>
        <v>50.495000000000005</v>
      </c>
      <c r="AJ42" s="61">
        <f t="shared" si="7"/>
        <v>50.495000000000005</v>
      </c>
      <c r="AK42" s="61">
        <f t="shared" si="7"/>
        <v>50.495000000000005</v>
      </c>
      <c r="AL42" s="61">
        <f t="shared" si="7"/>
        <v>50.495000000000005</v>
      </c>
      <c r="AM42" s="60">
        <f t="shared" si="7"/>
        <v>90.556000000000012</v>
      </c>
      <c r="AN42" s="84">
        <f>SUM(AN32:AN40)</f>
        <v>78.594000000000008</v>
      </c>
      <c r="AO42" s="2"/>
      <c r="AP42" s="6"/>
      <c r="AQ42" s="6"/>
      <c r="AR42" s="6"/>
      <c r="AS42" s="6"/>
      <c r="AT42" s="6"/>
      <c r="AU42" s="6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ht="16.5" x14ac:dyDescent="0.25">
      <c r="A43" s="62"/>
      <c r="B43" s="62"/>
      <c r="C43" s="62"/>
      <c r="D43" s="62"/>
      <c r="E43" s="62"/>
      <c r="F43" s="63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3"/>
      <c r="S43" s="63"/>
      <c r="T43" s="63"/>
      <c r="U43" s="63"/>
      <c r="V43" s="63"/>
      <c r="W43" s="63"/>
      <c r="X43" s="63"/>
      <c r="Y43" s="65"/>
      <c r="Z43" s="65"/>
      <c r="AA43" s="66"/>
      <c r="AB43" s="66"/>
      <c r="AC43" s="66"/>
      <c r="AD43" s="67"/>
      <c r="AE43" s="67"/>
      <c r="AF43" s="67"/>
      <c r="AG43" s="67"/>
      <c r="AH43" s="67"/>
      <c r="AI43" s="68"/>
      <c r="AJ43" s="68"/>
      <c r="AK43" s="68"/>
      <c r="AL43" s="68"/>
      <c r="AM43" s="67"/>
      <c r="AN43" s="42"/>
      <c r="AP43" s="6"/>
      <c r="AQ43" s="6"/>
      <c r="AR43" s="6"/>
      <c r="AS43" s="6"/>
      <c r="AT43" s="6"/>
      <c r="AU43" s="6"/>
    </row>
    <row r="44" spans="1:256" s="10" customFormat="1" ht="16.5" x14ac:dyDescent="0.25">
      <c r="A44" s="10" t="s">
        <v>20</v>
      </c>
      <c r="Y44" s="11"/>
      <c r="Z44" s="11"/>
      <c r="AA44" s="12"/>
      <c r="AB44" s="12"/>
      <c r="AC44" s="12"/>
      <c r="AD44" s="13"/>
      <c r="AE44" s="13"/>
      <c r="AF44" s="13"/>
      <c r="AG44" s="13"/>
      <c r="AH44" s="13"/>
      <c r="AI44" s="14"/>
      <c r="AJ44" s="13"/>
      <c r="AK44" s="13"/>
      <c r="AL44" s="13"/>
      <c r="AM44" s="13"/>
      <c r="AN44" s="15"/>
      <c r="AP44" s="16"/>
      <c r="AQ44" s="16"/>
      <c r="AR44" s="16"/>
      <c r="AS44" s="16"/>
      <c r="AT44" s="16"/>
      <c r="AU44" s="16"/>
    </row>
    <row r="45" spans="1:256" ht="16.5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1"/>
      <c r="Z45" s="11"/>
      <c r="AA45" s="12"/>
      <c r="AB45" s="12"/>
      <c r="AC45" s="12"/>
      <c r="AD45" s="13"/>
      <c r="AE45" s="13"/>
      <c r="AF45" s="13"/>
      <c r="AG45" s="13"/>
      <c r="AH45" s="13"/>
      <c r="AI45" s="14"/>
      <c r="AJ45" s="13"/>
      <c r="AK45" s="13"/>
      <c r="AL45" s="13"/>
      <c r="AM45" s="13"/>
      <c r="AN45" s="15"/>
      <c r="AP45" s="6"/>
      <c r="AQ45" s="6"/>
      <c r="AR45" s="6"/>
      <c r="AS45" s="6"/>
      <c r="AT45" s="6"/>
      <c r="AU45" s="6"/>
    </row>
    <row r="46" spans="1:256" ht="16.5" x14ac:dyDescent="0.25">
      <c r="A46" s="18" t="s">
        <v>32</v>
      </c>
      <c r="B46" s="18"/>
      <c r="C46" s="18"/>
      <c r="D46" s="18"/>
      <c r="E46" s="18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1"/>
      <c r="Z46" s="11"/>
      <c r="AA46" s="12"/>
      <c r="AB46" s="12"/>
      <c r="AC46" s="12"/>
      <c r="AD46" s="13"/>
      <c r="AE46" s="13"/>
      <c r="AF46" s="13"/>
      <c r="AG46" s="13"/>
      <c r="AH46" s="13"/>
      <c r="AI46" s="14"/>
      <c r="AJ46" s="13"/>
      <c r="AK46" s="13"/>
      <c r="AL46" s="13"/>
      <c r="AM46" s="13"/>
      <c r="AN46" s="15"/>
      <c r="AP46" s="6"/>
      <c r="AQ46" s="6"/>
      <c r="AR46" s="6"/>
      <c r="AS46" s="6"/>
      <c r="AT46" s="6"/>
      <c r="AU46" s="6"/>
    </row>
    <row r="47" spans="1:256" ht="16.5" x14ac:dyDescent="0.25">
      <c r="A47" s="18" t="s">
        <v>33</v>
      </c>
      <c r="B47" s="18"/>
      <c r="C47" s="18"/>
      <c r="D47" s="18"/>
      <c r="E47" s="18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1"/>
      <c r="Z47" s="11"/>
      <c r="AA47" s="12"/>
      <c r="AB47" s="12"/>
      <c r="AC47" s="12"/>
      <c r="AD47" s="13"/>
      <c r="AE47" s="13"/>
      <c r="AF47" s="13"/>
      <c r="AG47" s="13"/>
      <c r="AH47" s="13"/>
      <c r="AI47" s="14"/>
      <c r="AJ47" s="13"/>
      <c r="AK47" s="13"/>
      <c r="AL47" s="13"/>
      <c r="AM47" s="22"/>
      <c r="AN47" s="85"/>
    </row>
    <row r="48" spans="1:256" ht="16.5" hidden="1" x14ac:dyDescent="0.25">
      <c r="A48" s="10"/>
      <c r="B48" s="24">
        <v>32874</v>
      </c>
      <c r="C48" s="24">
        <v>33239</v>
      </c>
      <c r="D48" s="24">
        <v>33604</v>
      </c>
      <c r="E48" s="24">
        <v>33970</v>
      </c>
      <c r="F48" s="24">
        <v>34335</v>
      </c>
      <c r="G48" s="24">
        <v>34700</v>
      </c>
      <c r="H48" s="24">
        <v>35065</v>
      </c>
      <c r="I48" s="24">
        <v>35431</v>
      </c>
      <c r="J48" s="24">
        <v>35796</v>
      </c>
      <c r="K48" s="24">
        <v>36161</v>
      </c>
      <c r="L48" s="24">
        <v>36526</v>
      </c>
      <c r="M48" s="24">
        <v>36892</v>
      </c>
      <c r="N48" s="24">
        <v>37257</v>
      </c>
      <c r="O48" s="24">
        <v>37622</v>
      </c>
      <c r="P48" s="24">
        <v>37987</v>
      </c>
      <c r="Q48" s="24">
        <v>38353</v>
      </c>
      <c r="R48" s="24">
        <v>38718</v>
      </c>
      <c r="S48" s="24">
        <v>39083</v>
      </c>
      <c r="T48" s="24">
        <v>39448</v>
      </c>
      <c r="U48" s="24">
        <v>39814</v>
      </c>
      <c r="V48" s="24">
        <v>40179</v>
      </c>
      <c r="W48" s="24">
        <v>40544</v>
      </c>
      <c r="X48" s="24">
        <v>40909</v>
      </c>
      <c r="Y48" s="24">
        <v>41275</v>
      </c>
      <c r="Z48" s="24">
        <v>41640</v>
      </c>
      <c r="AA48" s="24">
        <v>42005</v>
      </c>
      <c r="AB48" s="24">
        <v>42370</v>
      </c>
      <c r="AC48" s="24">
        <v>42736</v>
      </c>
      <c r="AD48" s="24">
        <v>43101</v>
      </c>
      <c r="AE48" s="24">
        <v>43466</v>
      </c>
      <c r="AF48" s="24">
        <v>43831</v>
      </c>
      <c r="AG48" s="24">
        <v>44197</v>
      </c>
      <c r="AH48" s="24">
        <v>44562</v>
      </c>
      <c r="AI48" s="25">
        <v>44927</v>
      </c>
      <c r="AJ48" s="24">
        <v>45292</v>
      </c>
      <c r="AK48" s="24">
        <v>45658</v>
      </c>
      <c r="AL48" s="24">
        <v>46023</v>
      </c>
      <c r="AM48" s="24">
        <v>46388</v>
      </c>
      <c r="AN48" s="24">
        <v>46753</v>
      </c>
      <c r="AO48" s="4">
        <v>47119</v>
      </c>
      <c r="AP48" s="4">
        <v>47484</v>
      </c>
      <c r="AQ48" s="4">
        <v>47849</v>
      </c>
      <c r="AR48" s="4">
        <v>48214</v>
      </c>
      <c r="AS48" s="4">
        <v>48580</v>
      </c>
      <c r="AT48" s="4">
        <v>48945</v>
      </c>
      <c r="AU48" s="4">
        <v>49310</v>
      </c>
      <c r="AV48" s="4">
        <v>49675</v>
      </c>
      <c r="AW48" s="4">
        <v>50041</v>
      </c>
      <c r="AX48" s="4">
        <v>50406</v>
      </c>
      <c r="AY48" s="4">
        <v>50771</v>
      </c>
      <c r="AZ48" s="4">
        <v>51136</v>
      </c>
      <c r="BA48" s="4">
        <v>51502</v>
      </c>
      <c r="BB48" s="4">
        <v>51867</v>
      </c>
      <c r="BC48" s="4">
        <v>52232</v>
      </c>
      <c r="BD48" s="4">
        <v>52597</v>
      </c>
      <c r="BE48" s="4">
        <v>52963</v>
      </c>
      <c r="BF48" s="4">
        <v>53328</v>
      </c>
      <c r="BG48" s="4">
        <v>53693</v>
      </c>
      <c r="BH48" s="4">
        <v>54058</v>
      </c>
      <c r="BI48" s="4">
        <v>54424</v>
      </c>
      <c r="BJ48" s="4">
        <v>54789</v>
      </c>
    </row>
    <row r="49" spans="1:256" ht="16.5" x14ac:dyDescent="0.25">
      <c r="A49" s="72" t="s">
        <v>5</v>
      </c>
      <c r="B49" s="73" t="s">
        <v>37</v>
      </c>
      <c r="C49" s="73" t="s">
        <v>38</v>
      </c>
      <c r="D49" s="73" t="s">
        <v>39</v>
      </c>
      <c r="E49" s="74" t="s">
        <v>40</v>
      </c>
      <c r="F49" s="75" t="s">
        <v>0</v>
      </c>
      <c r="G49" s="76" t="s">
        <v>1</v>
      </c>
      <c r="H49" s="76" t="s">
        <v>2</v>
      </c>
      <c r="I49" s="76" t="s">
        <v>3</v>
      </c>
      <c r="J49" s="76" t="s">
        <v>4</v>
      </c>
      <c r="K49" s="76" t="s">
        <v>13</v>
      </c>
      <c r="L49" s="77" t="s">
        <v>14</v>
      </c>
      <c r="M49" s="77" t="s">
        <v>15</v>
      </c>
      <c r="N49" s="77" t="s">
        <v>16</v>
      </c>
      <c r="O49" s="77" t="s">
        <v>17</v>
      </c>
      <c r="P49" s="77" t="s">
        <v>36</v>
      </c>
      <c r="Q49" s="77" t="s">
        <v>41</v>
      </c>
      <c r="R49" s="77" t="s">
        <v>42</v>
      </c>
      <c r="S49" s="77" t="s">
        <v>43</v>
      </c>
      <c r="T49" s="77" t="s">
        <v>44</v>
      </c>
      <c r="U49" s="77" t="s">
        <v>45</v>
      </c>
      <c r="V49" s="77" t="s">
        <v>46</v>
      </c>
      <c r="W49" s="77" t="s">
        <v>47</v>
      </c>
      <c r="X49" s="77" t="s">
        <v>49</v>
      </c>
      <c r="Y49" s="77" t="s">
        <v>50</v>
      </c>
      <c r="Z49" s="77" t="s">
        <v>51</v>
      </c>
      <c r="AA49" s="32" t="s">
        <v>52</v>
      </c>
      <c r="AB49" s="29" t="s">
        <v>53</v>
      </c>
      <c r="AC49" s="29" t="s">
        <v>54</v>
      </c>
      <c r="AD49" s="33" t="s">
        <v>57</v>
      </c>
      <c r="AE49" s="33" t="s">
        <v>60</v>
      </c>
      <c r="AF49" s="33" t="str">
        <f>AF29</f>
        <v>2020/21</v>
      </c>
      <c r="AG49" s="33" t="str">
        <f>AG29</f>
        <v>2021/22</v>
      </c>
      <c r="AH49" s="33" t="s">
        <v>61</v>
      </c>
      <c r="AI49" s="34" t="s">
        <v>63</v>
      </c>
      <c r="AJ49" s="34" t="s">
        <v>64</v>
      </c>
      <c r="AK49" s="34" t="s">
        <v>65</v>
      </c>
      <c r="AL49" s="34" t="s">
        <v>66</v>
      </c>
      <c r="AM49" s="33" t="s">
        <v>74</v>
      </c>
      <c r="AN49" s="36" t="s">
        <v>75</v>
      </c>
    </row>
    <row r="50" spans="1:256" ht="16.5" x14ac:dyDescent="0.25">
      <c r="A50" s="72" t="s">
        <v>21</v>
      </c>
      <c r="B50" s="78" t="s">
        <v>11</v>
      </c>
      <c r="C50" s="79" t="s">
        <v>11</v>
      </c>
      <c r="D50" s="79" t="s">
        <v>11</v>
      </c>
      <c r="E50" s="79" t="s">
        <v>11</v>
      </c>
      <c r="F50" s="78" t="s">
        <v>11</v>
      </c>
      <c r="G50" s="79" t="s">
        <v>11</v>
      </c>
      <c r="H50" s="79" t="s">
        <v>11</v>
      </c>
      <c r="I50" s="79" t="s">
        <v>11</v>
      </c>
      <c r="J50" s="79" t="s">
        <v>11</v>
      </c>
      <c r="K50" s="79" t="s">
        <v>11</v>
      </c>
      <c r="L50" s="79" t="s">
        <v>11</v>
      </c>
      <c r="M50" s="79" t="s">
        <v>11</v>
      </c>
      <c r="N50" s="79" t="s">
        <v>11</v>
      </c>
      <c r="O50" s="79" t="s">
        <v>11</v>
      </c>
      <c r="P50" s="79" t="s">
        <v>11</v>
      </c>
      <c r="Q50" s="79" t="s">
        <v>11</v>
      </c>
      <c r="R50" s="79" t="s">
        <v>11</v>
      </c>
      <c r="S50" s="79" t="s">
        <v>11</v>
      </c>
      <c r="T50" s="79" t="s">
        <v>11</v>
      </c>
      <c r="U50" s="79" t="s">
        <v>11</v>
      </c>
      <c r="V50" s="79" t="s">
        <v>11</v>
      </c>
      <c r="W50" s="80" t="s">
        <v>48</v>
      </c>
      <c r="X50" s="79" t="s">
        <v>11</v>
      </c>
      <c r="Y50" s="79" t="s">
        <v>11</v>
      </c>
      <c r="Z50" s="79" t="s">
        <v>11</v>
      </c>
      <c r="AA50" s="38" t="s">
        <v>11</v>
      </c>
      <c r="AB50" s="38" t="s">
        <v>11</v>
      </c>
      <c r="AC50" s="38" t="s">
        <v>11</v>
      </c>
      <c r="AD50" s="81" t="s">
        <v>56</v>
      </c>
      <c r="AE50" s="81" t="s">
        <v>56</v>
      </c>
      <c r="AF50" s="81" t="s">
        <v>56</v>
      </c>
      <c r="AG50" s="81" t="s">
        <v>56</v>
      </c>
      <c r="AH50" s="81" t="s">
        <v>56</v>
      </c>
      <c r="AI50" s="82" t="s">
        <v>56</v>
      </c>
      <c r="AJ50" s="82" t="s">
        <v>56</v>
      </c>
      <c r="AK50" s="82" t="s">
        <v>56</v>
      </c>
      <c r="AL50" s="82" t="s">
        <v>56</v>
      </c>
      <c r="AM50" s="81" t="s">
        <v>56</v>
      </c>
      <c r="AN50" s="86" t="s">
        <v>11</v>
      </c>
    </row>
    <row r="51" spans="1:256" ht="16.5" x14ac:dyDescent="0.25">
      <c r="A51" s="43"/>
      <c r="B51" s="43"/>
      <c r="C51" s="43"/>
      <c r="D51" s="43"/>
      <c r="E51" s="43"/>
      <c r="F51" s="44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6"/>
      <c r="S51" s="46"/>
      <c r="T51" s="46"/>
      <c r="U51" s="46"/>
      <c r="V51" s="46"/>
      <c r="W51" s="46"/>
      <c r="X51" s="46"/>
      <c r="Y51" s="87"/>
      <c r="Z51" s="87"/>
      <c r="AA51" s="88"/>
      <c r="AB51" s="88"/>
      <c r="AC51" s="88"/>
      <c r="AD51" s="49"/>
      <c r="AE51" s="49"/>
      <c r="AF51" s="49"/>
      <c r="AG51" s="49"/>
      <c r="AH51" s="49"/>
      <c r="AI51" s="50"/>
      <c r="AJ51" s="50"/>
      <c r="AK51" s="50"/>
      <c r="AL51" s="50"/>
      <c r="AM51" s="49"/>
      <c r="AN51" s="89"/>
    </row>
    <row r="52" spans="1:256" ht="16.5" x14ac:dyDescent="0.25">
      <c r="A52" s="52" t="s">
        <v>26</v>
      </c>
      <c r="B52" s="90">
        <f>B32/B14</f>
        <v>1.5599173553719008</v>
      </c>
      <c r="C52" s="90">
        <f>C32/C14</f>
        <v>2.0142857142857142</v>
      </c>
      <c r="D52" s="90">
        <f>D32/D14</f>
        <v>1.7309734513274337</v>
      </c>
      <c r="E52" s="90">
        <f>E32/E14</f>
        <v>1.0669710806697108</v>
      </c>
      <c r="F52" s="90">
        <f>F32/F14</f>
        <v>1.7132701421800949</v>
      </c>
      <c r="G52" s="90">
        <v>0</v>
      </c>
      <c r="H52" s="90">
        <v>0</v>
      </c>
      <c r="I52" s="90">
        <v>0</v>
      </c>
      <c r="J52" s="90">
        <v>0</v>
      </c>
      <c r="K52" s="90">
        <f>K32/K14</f>
        <v>3.6799999999999997</v>
      </c>
      <c r="L52" s="90">
        <f>L32/L14</f>
        <v>2.7</v>
      </c>
      <c r="M52" s="90">
        <f>M32/M14</f>
        <v>2.5</v>
      </c>
      <c r="N52" s="90">
        <f>N32/N14</f>
        <v>1.4999999999999998</v>
      </c>
      <c r="O52" s="90">
        <f>O32/O14</f>
        <v>1.6</v>
      </c>
      <c r="P52" s="90">
        <f>P32/P14</f>
        <v>2</v>
      </c>
      <c r="Q52" s="90">
        <f>Q32/Q14</f>
        <v>2.5</v>
      </c>
      <c r="R52" s="44">
        <f>R32/R14</f>
        <v>2.2999999999999998</v>
      </c>
      <c r="S52" s="44">
        <f>S32/S14</f>
        <v>2.5</v>
      </c>
      <c r="T52" s="44">
        <f>T32/T14</f>
        <v>2.8000000000000003</v>
      </c>
      <c r="U52" s="44">
        <f>U32/U14</f>
        <v>2.9999999999999996</v>
      </c>
      <c r="V52" s="44">
        <f>V32/V14</f>
        <v>3.1999999999999997</v>
      </c>
      <c r="W52" s="44">
        <f>W32/W14</f>
        <v>2</v>
      </c>
      <c r="X52" s="44">
        <f>X32/X14</f>
        <v>2</v>
      </c>
      <c r="Y52" s="44">
        <f>Y32/Y14</f>
        <v>1.5</v>
      </c>
      <c r="Z52" s="44">
        <f>Z32/Z14</f>
        <v>1.3</v>
      </c>
      <c r="AA52" s="54">
        <f>AA32/AA14</f>
        <v>1.4999999999999998</v>
      </c>
      <c r="AB52" s="54">
        <f>AB32/AB14</f>
        <v>1.4999999999999998</v>
      </c>
      <c r="AC52" s="54">
        <f>AC32/AC14</f>
        <v>1.5</v>
      </c>
      <c r="AD52" s="54">
        <f>AD32/AD14</f>
        <v>1.7999999999999998</v>
      </c>
      <c r="AE52" s="54">
        <f>AE32/AE14</f>
        <v>1.4999999999999998</v>
      </c>
      <c r="AF52" s="54">
        <f>AF32/AF14</f>
        <v>1.4999999999999998</v>
      </c>
      <c r="AG52" s="54">
        <f>AG32/AG14</f>
        <v>1.4999999999999998</v>
      </c>
      <c r="AH52" s="54">
        <f>AH32/AH14</f>
        <v>1.7999999999999998</v>
      </c>
      <c r="AI52" s="55">
        <f>AI32/AI14</f>
        <v>2.1999999999999997</v>
      </c>
      <c r="AJ52" s="55">
        <f>AJ32/AJ14</f>
        <v>2.1999999999999997</v>
      </c>
      <c r="AK52" s="55">
        <f>AK32/AK14</f>
        <v>2.1999999999999997</v>
      </c>
      <c r="AL52" s="55">
        <f>AL32/AL14</f>
        <v>2.1999999999999997</v>
      </c>
      <c r="AM52" s="54">
        <f>AM32/AM14</f>
        <v>2</v>
      </c>
      <c r="AN52" s="91">
        <f>AN32/AN14</f>
        <v>2.5</v>
      </c>
    </row>
    <row r="53" spans="1:256" ht="16.5" x14ac:dyDescent="0.25">
      <c r="A53" s="52" t="s">
        <v>22</v>
      </c>
      <c r="B53" s="90">
        <f>B33/B15</f>
        <v>1.2</v>
      </c>
      <c r="C53" s="90">
        <f>C33/C15</f>
        <v>1.2</v>
      </c>
      <c r="D53" s="90">
        <f>D33/D15</f>
        <v>1.2003891050583657</v>
      </c>
      <c r="E53" s="90">
        <f>E33/E15</f>
        <v>0.7405857740585774</v>
      </c>
      <c r="F53" s="90">
        <f>F33/F15</f>
        <v>1.9976653696498057</v>
      </c>
      <c r="G53" s="44">
        <f>+G33/G15</f>
        <v>2</v>
      </c>
      <c r="H53" s="44">
        <f>+H33/H15</f>
        <v>2.444647758462946</v>
      </c>
      <c r="I53" s="44">
        <f>+I33/I15</f>
        <v>1.7346938775510203</v>
      </c>
      <c r="J53" s="44">
        <f>+J33/J15</f>
        <v>3.2142857142857144</v>
      </c>
      <c r="K53" s="44">
        <f>+K33/K15</f>
        <v>2.5</v>
      </c>
      <c r="L53" s="44">
        <f>+L33/L15</f>
        <v>2.2999999999999998</v>
      </c>
      <c r="M53" s="44">
        <f>+M33/M15</f>
        <v>2.5</v>
      </c>
      <c r="N53" s="44">
        <f>+N33/N15</f>
        <v>2.2999999999999998</v>
      </c>
      <c r="O53" s="44">
        <f>+O33/O15</f>
        <v>2</v>
      </c>
      <c r="P53" s="44">
        <f>+P33/P15</f>
        <v>2.4</v>
      </c>
      <c r="Q53" s="44">
        <f>+Q33/Q15</f>
        <v>3</v>
      </c>
      <c r="R53" s="44">
        <f>R33/R15</f>
        <v>3</v>
      </c>
      <c r="S53" s="44">
        <f>S33/S15</f>
        <v>2.9999999999999996</v>
      </c>
      <c r="T53" s="44">
        <f>T33/T15</f>
        <v>2.5</v>
      </c>
      <c r="U53" s="44">
        <f>U33/U15</f>
        <v>2</v>
      </c>
      <c r="V53" s="44">
        <f>V33/V15</f>
        <v>2</v>
      </c>
      <c r="W53" s="44">
        <f>W33/W15</f>
        <v>2</v>
      </c>
      <c r="X53" s="44">
        <f>X33/X15</f>
        <v>2</v>
      </c>
      <c r="Y53" s="44">
        <f>Y33/Y15</f>
        <v>2</v>
      </c>
      <c r="Z53" s="44">
        <f>Z33/Z15</f>
        <v>2.4</v>
      </c>
      <c r="AA53" s="54">
        <f>AA33/AA15</f>
        <v>1.8</v>
      </c>
      <c r="AB53" s="54">
        <f>AB33/AB15</f>
        <v>2</v>
      </c>
      <c r="AC53" s="54">
        <f>AC33/AC15</f>
        <v>2</v>
      </c>
      <c r="AD53" s="54">
        <f>AD33/AD15</f>
        <v>1.4</v>
      </c>
      <c r="AE53" s="54">
        <f>AE33/AE15</f>
        <v>2</v>
      </c>
      <c r="AF53" s="54">
        <f>AF33/AF15</f>
        <v>2</v>
      </c>
      <c r="AG53" s="54">
        <f>AG33/AG15</f>
        <v>1.8000000000000003</v>
      </c>
      <c r="AH53" s="54">
        <f>AH33/AH15</f>
        <v>2.1999999999999997</v>
      </c>
      <c r="AI53" s="55">
        <f>AI33/AI15</f>
        <v>1.8</v>
      </c>
      <c r="AJ53" s="55">
        <f>AJ33/AJ15</f>
        <v>1.8</v>
      </c>
      <c r="AK53" s="55">
        <f>AK33/AK15</f>
        <v>1.8</v>
      </c>
      <c r="AL53" s="55">
        <f>AL33/AL15</f>
        <v>1.8</v>
      </c>
      <c r="AM53" s="54">
        <f>AM33/AM15</f>
        <v>2.4</v>
      </c>
      <c r="AN53" s="91">
        <f>AN33/AN15</f>
        <v>2.5999999999999996</v>
      </c>
    </row>
    <row r="54" spans="1:256" ht="16.5" x14ac:dyDescent="0.25">
      <c r="A54" s="52" t="s">
        <v>24</v>
      </c>
      <c r="B54" s="90">
        <f>B34/B16</f>
        <v>1.2609664599041712</v>
      </c>
      <c r="C54" s="90">
        <f>C34/C16</f>
        <v>0.50729488051038019</v>
      </c>
      <c r="D54" s="90">
        <f>D34/D16</f>
        <v>1.5269699072613714</v>
      </c>
      <c r="E54" s="90">
        <f>E34/E16</f>
        <v>0.94192357794181503</v>
      </c>
      <c r="F54" s="90">
        <f>F34/F16</f>
        <v>0.78086530111865959</v>
      </c>
      <c r="G54" s="44">
        <f>+G34/G16</f>
        <v>1.0330080188972461</v>
      </c>
      <c r="H54" s="44">
        <f>+H34/H16</f>
        <v>1.1532398572969385</v>
      </c>
      <c r="I54" s="44">
        <f>+I34/I16</f>
        <v>1.096774193548387</v>
      </c>
      <c r="J54" s="44">
        <f>+J34/J16</f>
        <v>1.1206896551724139</v>
      </c>
      <c r="K54" s="44">
        <f>+K34/K16</f>
        <v>1</v>
      </c>
      <c r="L54" s="44">
        <f>+L34/L16</f>
        <v>1.2</v>
      </c>
      <c r="M54" s="44">
        <f>+M34/M16</f>
        <v>1.25</v>
      </c>
      <c r="N54" s="44">
        <f>+N34/N16</f>
        <v>1.3248945147679325</v>
      </c>
      <c r="O54" s="44">
        <f>+O34/O16</f>
        <v>1.3433333333333333</v>
      </c>
      <c r="P54" s="44">
        <f>+P34/P16</f>
        <v>1.4000000000000001</v>
      </c>
      <c r="Q54" s="44">
        <f>+Q34/Q16</f>
        <v>1.1000000000000001</v>
      </c>
      <c r="R54" s="44">
        <f>R34/R16</f>
        <v>0.75</v>
      </c>
      <c r="S54" s="44">
        <f>S34/S16</f>
        <v>1.3</v>
      </c>
      <c r="T54" s="44">
        <f>T34/T16</f>
        <v>1.6</v>
      </c>
      <c r="U54" s="44">
        <f>U34/U16</f>
        <v>0.9</v>
      </c>
      <c r="V54" s="44">
        <f>V34/V16</f>
        <v>0.7</v>
      </c>
      <c r="W54" s="44">
        <f>W34/W16</f>
        <v>1.1000000000000001</v>
      </c>
      <c r="X54" s="44">
        <f>X34/X16</f>
        <v>1.2</v>
      </c>
      <c r="Y54" s="44">
        <f>Y34/Y16</f>
        <v>1.4500000000000002</v>
      </c>
      <c r="Z54" s="44">
        <f>Z34/Z16</f>
        <v>0.79999999999999993</v>
      </c>
      <c r="AA54" s="54">
        <f>AA34/AA16</f>
        <v>1</v>
      </c>
      <c r="AB54" s="54">
        <f>AB34/AB16</f>
        <v>1.6</v>
      </c>
      <c r="AC54" s="54">
        <f>AC34/AC16</f>
        <v>1.1000000000000001</v>
      </c>
      <c r="AD54" s="54">
        <f>AD34/AD16</f>
        <v>1.05</v>
      </c>
      <c r="AE54" s="54">
        <f>AE34/AE16</f>
        <v>1.25</v>
      </c>
      <c r="AF54" s="54">
        <f>AF34/AF16</f>
        <v>0.75</v>
      </c>
      <c r="AG54" s="54">
        <f>AG34/AG16</f>
        <v>0.89999999999999991</v>
      </c>
      <c r="AH54" s="54">
        <f>AH34/AH16</f>
        <v>0.95000000000000007</v>
      </c>
      <c r="AI54" s="55">
        <f>AI34/AI16</f>
        <v>0.8</v>
      </c>
      <c r="AJ54" s="55">
        <f>AJ34/AJ16</f>
        <v>0.8</v>
      </c>
      <c r="AK54" s="55">
        <f>AK34/AK16</f>
        <v>0.8</v>
      </c>
      <c r="AL54" s="55">
        <f>AL34/AL16</f>
        <v>0.8</v>
      </c>
      <c r="AM54" s="54">
        <f>AM34/AM16</f>
        <v>1.65</v>
      </c>
      <c r="AN54" s="91">
        <f>AN34/AN16</f>
        <v>1.5</v>
      </c>
    </row>
    <row r="55" spans="1:256" ht="16.5" x14ac:dyDescent="0.25">
      <c r="A55" s="52" t="s">
        <v>23</v>
      </c>
      <c r="B55" s="90">
        <v>0</v>
      </c>
      <c r="C55" s="90">
        <v>0</v>
      </c>
      <c r="D55" s="90">
        <v>0</v>
      </c>
      <c r="E55" s="90">
        <v>0</v>
      </c>
      <c r="F55" s="90">
        <v>0</v>
      </c>
      <c r="G55" s="90">
        <v>0</v>
      </c>
      <c r="H55" s="90">
        <v>0</v>
      </c>
      <c r="I55" s="90">
        <v>0</v>
      </c>
      <c r="J55" s="90">
        <v>0</v>
      </c>
      <c r="K55" s="90">
        <v>0</v>
      </c>
      <c r="L55" s="90">
        <v>0</v>
      </c>
      <c r="M55" s="90">
        <v>0</v>
      </c>
      <c r="N55" s="90">
        <v>0</v>
      </c>
      <c r="O55" s="90">
        <v>0</v>
      </c>
      <c r="P55" s="90">
        <v>0</v>
      </c>
      <c r="Q55" s="90">
        <v>0</v>
      </c>
      <c r="R55" s="90">
        <v>0</v>
      </c>
      <c r="S55" s="90">
        <v>0</v>
      </c>
      <c r="T55" s="90">
        <v>0</v>
      </c>
      <c r="U55" s="90">
        <v>0</v>
      </c>
      <c r="V55" s="90">
        <v>0</v>
      </c>
      <c r="W55" s="90">
        <v>0</v>
      </c>
      <c r="X55" s="90">
        <v>0</v>
      </c>
      <c r="Y55" s="90">
        <v>0</v>
      </c>
      <c r="Z55" s="90">
        <v>0</v>
      </c>
      <c r="AA55" s="54">
        <v>0</v>
      </c>
      <c r="AB55" s="54">
        <v>0</v>
      </c>
      <c r="AC55" s="54">
        <v>0</v>
      </c>
      <c r="AD55" s="54">
        <f>AD35/AD17</f>
        <v>1.7999999999999998</v>
      </c>
      <c r="AE55" s="54">
        <f>AE35/AE17</f>
        <v>1.4999999999999998</v>
      </c>
      <c r="AF55" s="54">
        <f>AF35/AF17</f>
        <v>1.4999999999999998</v>
      </c>
      <c r="AG55" s="54">
        <f>AG35/AG17</f>
        <v>1.4999999999999998</v>
      </c>
      <c r="AH55" s="54">
        <f>AH35/AH17</f>
        <v>1.7999999999999998</v>
      </c>
      <c r="AI55" s="55">
        <f>AI35/AI17</f>
        <v>2.1999999999999997</v>
      </c>
      <c r="AJ55" s="55">
        <f>AJ35/AJ17</f>
        <v>2.1999999999999997</v>
      </c>
      <c r="AK55" s="55">
        <f>AK35/AK17</f>
        <v>2.1999999999999997</v>
      </c>
      <c r="AL55" s="55">
        <f>AL35/AL17</f>
        <v>2.1999999999999997</v>
      </c>
      <c r="AM55" s="54">
        <f>AM35/AM17</f>
        <v>2</v>
      </c>
      <c r="AN55" s="91">
        <f>AN35/AN17</f>
        <v>2.4999999999999996</v>
      </c>
    </row>
    <row r="56" spans="1:256" ht="16.5" x14ac:dyDescent="0.25">
      <c r="A56" s="52" t="s">
        <v>7</v>
      </c>
      <c r="B56" s="90">
        <f>B36/B18</f>
        <v>0.97739130434782628</v>
      </c>
      <c r="C56" s="90">
        <f>C36/C18</f>
        <v>0.92307692307692313</v>
      </c>
      <c r="D56" s="90">
        <f>D36/D18</f>
        <v>1.274066797642436</v>
      </c>
      <c r="E56" s="90">
        <f>E36/E18</f>
        <v>0.78613693998309386</v>
      </c>
      <c r="F56" s="90">
        <f>F36/F18</f>
        <v>1.4169741697416973</v>
      </c>
      <c r="G56" s="44">
        <f>+G36/G18</f>
        <v>0.91689598238855252</v>
      </c>
      <c r="H56" s="44">
        <f>+H36/H18</f>
        <v>2.175925925925926</v>
      </c>
      <c r="I56" s="44">
        <f>+I36/I18</f>
        <v>1.3007518796992481</v>
      </c>
      <c r="J56" s="44">
        <f>+J36/J18</f>
        <v>1.1666666666666667</v>
      </c>
      <c r="K56" s="44">
        <f>+K36/K18</f>
        <v>1.2</v>
      </c>
      <c r="L56" s="44">
        <f>+L36/L18</f>
        <v>1.3</v>
      </c>
      <c r="M56" s="44">
        <f>+M36/M18</f>
        <v>1.35</v>
      </c>
      <c r="N56" s="44">
        <f>+N36/N18</f>
        <v>1.504950495049505</v>
      </c>
      <c r="O56" s="44">
        <f>+O36/O18</f>
        <v>1.8</v>
      </c>
      <c r="P56" s="44">
        <f>+P36/P18</f>
        <v>1.8</v>
      </c>
      <c r="Q56" s="44">
        <f>+Q36/Q18</f>
        <v>1.5</v>
      </c>
      <c r="R56" s="44">
        <f>R36/R18</f>
        <v>1.2</v>
      </c>
      <c r="S56" s="44">
        <f>S36/S18</f>
        <v>1.7</v>
      </c>
      <c r="T56" s="44">
        <f>T36/T18</f>
        <v>1.5999999999999999</v>
      </c>
      <c r="U56" s="44">
        <f>U36/U18</f>
        <v>1.5</v>
      </c>
      <c r="V56" s="44">
        <f>V36/V18</f>
        <v>1.2</v>
      </c>
      <c r="W56" s="44">
        <f>W36/W18</f>
        <v>1.3</v>
      </c>
      <c r="X56" s="44">
        <f>X36/X18</f>
        <v>1.3</v>
      </c>
      <c r="Y56" s="44">
        <f>Y36/Y18</f>
        <v>1.3</v>
      </c>
      <c r="Z56" s="44">
        <f>Z36/Z18</f>
        <v>1.2</v>
      </c>
      <c r="AA56" s="54">
        <f>AA36/AA18</f>
        <v>1.2</v>
      </c>
      <c r="AB56" s="54">
        <f>AB36/AB18</f>
        <v>1.2000000000000002</v>
      </c>
      <c r="AC56" s="54">
        <f>AC36/AC18</f>
        <v>1.2</v>
      </c>
      <c r="AD56" s="54">
        <f>AD36/AD18</f>
        <v>1.1500000000000001</v>
      </c>
      <c r="AE56" s="54">
        <f>AE36/AE18</f>
        <v>1.2</v>
      </c>
      <c r="AF56" s="54">
        <f>AF36/AF18</f>
        <v>1.3</v>
      </c>
      <c r="AG56" s="54">
        <f>AG36/AG18</f>
        <v>1.2</v>
      </c>
      <c r="AH56" s="54">
        <f>AH36/AH18</f>
        <v>1.5</v>
      </c>
      <c r="AI56" s="55">
        <f>AI36/AI18</f>
        <v>1.3</v>
      </c>
      <c r="AJ56" s="55">
        <f>AJ36/AJ18</f>
        <v>1.3</v>
      </c>
      <c r="AK56" s="55">
        <f>AK36/AK18</f>
        <v>1.3</v>
      </c>
      <c r="AL56" s="55">
        <f>AL36/AL18</f>
        <v>1.3</v>
      </c>
      <c r="AM56" s="54">
        <f>AM36/AM18</f>
        <v>1.7</v>
      </c>
      <c r="AN56" s="91">
        <f>AN36/AN18</f>
        <v>1.5</v>
      </c>
    </row>
    <row r="57" spans="1:256" ht="16.5" x14ac:dyDescent="0.25">
      <c r="A57" s="52" t="s">
        <v>8</v>
      </c>
      <c r="B57" s="90">
        <f>B37/B19</f>
        <v>1.386896729001992</v>
      </c>
      <c r="C57" s="90">
        <f>C37/C19</f>
        <v>0.5102684437769851</v>
      </c>
      <c r="D57" s="90">
        <f>D37/D19</f>
        <v>1.1968238295071176</v>
      </c>
      <c r="E57" s="90">
        <f>E37/E19</f>
        <v>0.73824861956675636</v>
      </c>
      <c r="F57" s="90">
        <f>F37/F19</f>
        <v>0.59018801410105759</v>
      </c>
      <c r="G57" s="44">
        <f>+G37/G19</f>
        <v>0.75533006833044969</v>
      </c>
      <c r="H57" s="44">
        <f>+H37/H19</f>
        <v>0.93065405831363279</v>
      </c>
      <c r="I57" s="44">
        <f>+I37/I19</f>
        <v>1.0454545454545454</v>
      </c>
      <c r="J57" s="44">
        <f>+J37/J19</f>
        <v>1.1263318112633181</v>
      </c>
      <c r="K57" s="44">
        <f>+K37/K19</f>
        <v>0.9</v>
      </c>
      <c r="L57" s="44">
        <f>+L37/L19</f>
        <v>1.1000000000000001</v>
      </c>
      <c r="M57" s="44">
        <f>+M37/M19</f>
        <v>1.3</v>
      </c>
      <c r="N57" s="44">
        <f>+N37/N19</f>
        <v>1.1015490533562822</v>
      </c>
      <c r="O57" s="44">
        <f>+O37/O19</f>
        <v>1.45</v>
      </c>
      <c r="P57" s="44">
        <f>+P37/P19</f>
        <v>1.4000000000000001</v>
      </c>
      <c r="Q57" s="44">
        <f>+Q37/Q19</f>
        <v>1.25</v>
      </c>
      <c r="R57" s="44">
        <f>R37/R19</f>
        <v>0.70000000000000007</v>
      </c>
      <c r="S57" s="44">
        <f>S37/S19</f>
        <v>1.2</v>
      </c>
      <c r="T57" s="44">
        <f>T37/T19</f>
        <v>1.5</v>
      </c>
      <c r="U57" s="44">
        <f>U37/U19</f>
        <v>1.1499999999999999</v>
      </c>
      <c r="V57" s="44">
        <f>V37/V19</f>
        <v>0.85</v>
      </c>
      <c r="W57" s="44">
        <f>W37/W19</f>
        <v>1.35</v>
      </c>
      <c r="X57" s="44">
        <f>X37/X19</f>
        <v>1.7</v>
      </c>
      <c r="Y57" s="44">
        <f>Y37/Y19</f>
        <v>1.4</v>
      </c>
      <c r="Z57" s="44">
        <f>Z37/Z19</f>
        <v>1.25</v>
      </c>
      <c r="AA57" s="54">
        <f>AA37/AA19</f>
        <v>1</v>
      </c>
      <c r="AB57" s="54">
        <f>AB37/AB19</f>
        <v>1.55</v>
      </c>
      <c r="AC57" s="54">
        <f>AC37/AC19</f>
        <v>1.4000000000000001</v>
      </c>
      <c r="AD57" s="54">
        <f>AD37/AD19</f>
        <v>0.9</v>
      </c>
      <c r="AE57" s="54">
        <f>AE37/AE19</f>
        <v>1.25</v>
      </c>
      <c r="AF57" s="54">
        <f>AF37/AF19</f>
        <v>1.5</v>
      </c>
      <c r="AG57" s="54">
        <f>AG37/AG19</f>
        <v>1.0999999999999999</v>
      </c>
      <c r="AH57" s="54">
        <f>AH37/AH19</f>
        <v>1.4</v>
      </c>
      <c r="AI57" s="55">
        <f>AI37/AI19</f>
        <v>1.7999999999999998</v>
      </c>
      <c r="AJ57" s="55">
        <f>AJ37/AJ19</f>
        <v>1.7999999999999998</v>
      </c>
      <c r="AK57" s="55">
        <f>AK37/AK19</f>
        <v>1.7999999999999998</v>
      </c>
      <c r="AL57" s="55">
        <f>AL37/AL19</f>
        <v>1.7999999999999998</v>
      </c>
      <c r="AM57" s="54">
        <f>AM37/AM19</f>
        <v>1.8000000000000003</v>
      </c>
      <c r="AN57" s="91">
        <f>AN37/AN19</f>
        <v>1.5</v>
      </c>
    </row>
    <row r="58" spans="1:256" ht="16.5" x14ac:dyDescent="0.25">
      <c r="A58" s="52" t="s">
        <v>18</v>
      </c>
      <c r="B58" s="90">
        <f>B38/B20</f>
        <v>1.3928143712574852</v>
      </c>
      <c r="C58" s="90">
        <f>C38/C20</f>
        <v>1.7168784029038111</v>
      </c>
      <c r="D58" s="90">
        <f>D38/D20</f>
        <v>1.5</v>
      </c>
      <c r="E58" s="90">
        <f>E38/E20</f>
        <v>0.92473118279569888</v>
      </c>
      <c r="F58" s="90">
        <v>0</v>
      </c>
      <c r="G58" s="90">
        <v>0</v>
      </c>
      <c r="H58" s="90">
        <v>0</v>
      </c>
      <c r="I58" s="44">
        <f>+I38/I20</f>
        <v>1.607142857142857</v>
      </c>
      <c r="J58" s="44">
        <f>+J38/J20</f>
        <v>1.3</v>
      </c>
      <c r="K58" s="44">
        <f>+K38/K20</f>
        <v>1.1000000000000001</v>
      </c>
      <c r="L58" s="44">
        <f>+L38/L20</f>
        <v>1.2</v>
      </c>
      <c r="M58" s="44">
        <f>+M38/M20</f>
        <v>1.2</v>
      </c>
      <c r="N58" s="44">
        <f>+N38/N20</f>
        <v>1.1874999999999998</v>
      </c>
      <c r="O58" s="44">
        <f>+O38/O20</f>
        <v>1.2</v>
      </c>
      <c r="P58" s="44">
        <f>+P38/P20</f>
        <v>1.4000000000000001</v>
      </c>
      <c r="Q58" s="44">
        <f>+Q38/Q20</f>
        <v>2</v>
      </c>
      <c r="R58" s="44">
        <f>R38/R20</f>
        <v>1.4000000000000001</v>
      </c>
      <c r="S58" s="44">
        <f>S38/S20</f>
        <v>1.7</v>
      </c>
      <c r="T58" s="44">
        <f>T38/T20</f>
        <v>1.5</v>
      </c>
      <c r="U58" s="44">
        <f>U38/U20</f>
        <v>1.7</v>
      </c>
      <c r="V58" s="44">
        <f>V38/V20</f>
        <v>1.7999999999999998</v>
      </c>
      <c r="W58" s="44">
        <f>W38/W20</f>
        <v>1.25</v>
      </c>
      <c r="X58" s="44">
        <f>X38/X20</f>
        <v>2</v>
      </c>
      <c r="Y58" s="44">
        <f>Y38/Y20</f>
        <v>1.75</v>
      </c>
      <c r="Z58" s="44">
        <f>Z38/Z20</f>
        <v>2.4</v>
      </c>
      <c r="AA58" s="54">
        <f>AA38/AA20</f>
        <v>1.25</v>
      </c>
      <c r="AB58" s="54">
        <f>AB38/AB20</f>
        <v>1.8499999999999999</v>
      </c>
      <c r="AC58" s="54">
        <f>AC38/AC20</f>
        <v>2</v>
      </c>
      <c r="AD58" s="54">
        <f>AD38/AD20</f>
        <v>1.6</v>
      </c>
      <c r="AE58" s="54">
        <f>AE38/AE20</f>
        <v>1.5999999999999999</v>
      </c>
      <c r="AF58" s="54">
        <f>AF38/AF20</f>
        <v>2</v>
      </c>
      <c r="AG58" s="54">
        <f>AG38/AG20</f>
        <v>1.7499999999999998</v>
      </c>
      <c r="AH58" s="54">
        <f>AH38/AH20</f>
        <v>2</v>
      </c>
      <c r="AI58" s="55">
        <f>AI38/AI20</f>
        <v>1.95</v>
      </c>
      <c r="AJ58" s="55">
        <f>AJ38/AJ20</f>
        <v>1.95</v>
      </c>
      <c r="AK58" s="55">
        <f>AK38/AK20</f>
        <v>1.95</v>
      </c>
      <c r="AL58" s="55">
        <f>AL38/AL20</f>
        <v>1.95</v>
      </c>
      <c r="AM58" s="54">
        <f>AM38/AM20</f>
        <v>2.75</v>
      </c>
      <c r="AN58" s="91">
        <f>AN38/AN20</f>
        <v>2.5</v>
      </c>
    </row>
    <row r="59" spans="1:256" ht="16.5" x14ac:dyDescent="0.25">
      <c r="A59" s="52" t="s">
        <v>9</v>
      </c>
      <c r="B59" s="90">
        <v>0</v>
      </c>
      <c r="C59" s="90">
        <v>0</v>
      </c>
      <c r="D59" s="90">
        <v>0</v>
      </c>
      <c r="E59" s="90">
        <v>0</v>
      </c>
      <c r="F59" s="90">
        <v>0</v>
      </c>
      <c r="G59" s="44">
        <v>0</v>
      </c>
      <c r="H59" s="44">
        <f>+H39/H21</f>
        <v>0.87658621547648674</v>
      </c>
      <c r="I59" s="44">
        <f>+I39/I21</f>
        <v>1.0207553589656346</v>
      </c>
      <c r="J59" s="44">
        <f>+J39/J21</f>
        <v>1.0769230769230769</v>
      </c>
      <c r="K59" s="44">
        <f>+K39/K21</f>
        <v>0.89999999999999991</v>
      </c>
      <c r="L59" s="44">
        <f>+L39/L21</f>
        <v>1.3</v>
      </c>
      <c r="M59" s="44">
        <f>+M39/M21</f>
        <v>1.4000000000000001</v>
      </c>
      <c r="N59" s="44">
        <f>+N39/N21</f>
        <v>1.1097560975609757</v>
      </c>
      <c r="O59" s="44">
        <f>+O39/O21</f>
        <v>1.5</v>
      </c>
      <c r="P59" s="44">
        <f>+P39/P21</f>
        <v>1.5</v>
      </c>
      <c r="Q59" s="44">
        <f>+Q39/Q21</f>
        <v>1.4</v>
      </c>
      <c r="R59" s="44">
        <f>R39/R21</f>
        <v>0.85</v>
      </c>
      <c r="S59" s="44">
        <f>S39/S21</f>
        <v>1.45</v>
      </c>
      <c r="T59" s="44">
        <f>T39/T21</f>
        <v>1.5</v>
      </c>
      <c r="U59" s="44">
        <f>U39/U21</f>
        <v>1.3</v>
      </c>
      <c r="V59" s="44">
        <f>V39/V21</f>
        <v>0.95</v>
      </c>
      <c r="W59" s="44">
        <f>W39/W21</f>
        <v>1.2</v>
      </c>
      <c r="X59" s="44">
        <f>X39/X21</f>
        <v>1.7</v>
      </c>
      <c r="Y59" s="44">
        <f>Y39/Y21</f>
        <v>1.4000000000000001</v>
      </c>
      <c r="Z59" s="44">
        <f>Z39/Z21</f>
        <v>1.2</v>
      </c>
      <c r="AA59" s="54">
        <f>AA39/AA21</f>
        <v>1</v>
      </c>
      <c r="AB59" s="54">
        <f>AB39/AB21</f>
        <v>1.5</v>
      </c>
      <c r="AC59" s="54">
        <f>AC39/AC21</f>
        <v>1.2</v>
      </c>
      <c r="AD59" s="54">
        <f>AD39/AD21</f>
        <v>1.3</v>
      </c>
      <c r="AE59" s="54">
        <f>AE39/AE21</f>
        <v>1.3</v>
      </c>
      <c r="AF59" s="54">
        <f>AF39/AF21</f>
        <v>1.3</v>
      </c>
      <c r="AG59" s="54">
        <f>AG39/AG21</f>
        <v>1</v>
      </c>
      <c r="AH59" s="54">
        <f>AH39/AH21</f>
        <v>1.0999999999999999</v>
      </c>
      <c r="AI59" s="55">
        <f>AI39/AI21</f>
        <v>1.1000000000000001</v>
      </c>
      <c r="AJ59" s="55">
        <f>AJ39/AJ21</f>
        <v>1.1000000000000001</v>
      </c>
      <c r="AK59" s="55">
        <f>AK39/AK21</f>
        <v>1.1000000000000001</v>
      </c>
      <c r="AL59" s="55">
        <f>AL39/AL21</f>
        <v>1.1000000000000001</v>
      </c>
      <c r="AM59" s="54">
        <f>AM39/AM21</f>
        <v>2</v>
      </c>
      <c r="AN59" s="91">
        <f>AN39/AN21</f>
        <v>1.7999999999999998</v>
      </c>
    </row>
    <row r="60" spans="1:256" ht="16.5" x14ac:dyDescent="0.25">
      <c r="A60" s="52" t="s">
        <v>25</v>
      </c>
      <c r="B60" s="90">
        <f>B40/B22</f>
        <v>1.0644912641315518</v>
      </c>
      <c r="C60" s="90">
        <f>C40/C22</f>
        <v>0.22875112309074569</v>
      </c>
      <c r="D60" s="90">
        <f>D40/D22</f>
        <v>1.075</v>
      </c>
      <c r="E60" s="90">
        <f>E40/E22</f>
        <v>0.66311976454607202</v>
      </c>
      <c r="F60" s="90">
        <f>F40/F22</f>
        <v>0.60035211267605626</v>
      </c>
      <c r="G60" s="44">
        <f>+G40/G22</f>
        <v>1.0567333532397731</v>
      </c>
      <c r="H60" s="44">
        <f>+H40/H22</f>
        <v>1.3363259668508287</v>
      </c>
      <c r="I60" s="44">
        <f>+I40/I22</f>
        <v>1.1000000000000001</v>
      </c>
      <c r="J60" s="44">
        <f>+J40/J22</f>
        <v>1.1384615384615384</v>
      </c>
      <c r="K60" s="44">
        <f>+K40/K22</f>
        <v>1.3</v>
      </c>
      <c r="L60" s="44">
        <f>+L40/L22</f>
        <v>1.2</v>
      </c>
      <c r="M60" s="44">
        <f>+M40/M22</f>
        <v>1.4</v>
      </c>
      <c r="N60" s="44">
        <f>+N40/N22</f>
        <v>1.2533333333333334</v>
      </c>
      <c r="O60" s="44">
        <f>+O40/O22</f>
        <v>1.2999999999999998</v>
      </c>
      <c r="P60" s="44">
        <f>+P40/P22</f>
        <v>1.3</v>
      </c>
      <c r="Q60" s="44">
        <f>+Q40/Q22</f>
        <v>1.2000000000000002</v>
      </c>
      <c r="R60" s="44">
        <f>R40/R22</f>
        <v>0.4</v>
      </c>
      <c r="S60" s="44">
        <f>S40/S22</f>
        <v>1.1000000000000001</v>
      </c>
      <c r="T60" s="44">
        <f>T40/T22</f>
        <v>1.25</v>
      </c>
      <c r="U60" s="44">
        <f>U40/U22</f>
        <v>1.2000000000000002</v>
      </c>
      <c r="V60" s="44">
        <f>V40/V22</f>
        <v>1.1000000000000001</v>
      </c>
      <c r="W60" s="44">
        <f>W40/W22</f>
        <v>1</v>
      </c>
      <c r="X60" s="44">
        <f>X40/X22</f>
        <v>0.79999999999999993</v>
      </c>
      <c r="Y60" s="44">
        <f>Y40/Y22</f>
        <v>1.5</v>
      </c>
      <c r="Z60" s="44">
        <f>Z40/Z22</f>
        <v>0.9</v>
      </c>
      <c r="AA60" s="54">
        <f>AA40/AA22</f>
        <v>0.79999999999999993</v>
      </c>
      <c r="AB60" s="54">
        <f>AB40/AB22</f>
        <v>1</v>
      </c>
      <c r="AC60" s="54">
        <f>AC40/AC22</f>
        <v>1.2</v>
      </c>
      <c r="AD60" s="54">
        <f>AD40/AD22</f>
        <v>1</v>
      </c>
      <c r="AE60" s="54">
        <f>AE40/AE22</f>
        <v>1.1000000000000001</v>
      </c>
      <c r="AF60" s="54">
        <f>AF40/AF22</f>
        <v>1.4499999999999997</v>
      </c>
      <c r="AG60" s="54">
        <f>AG40/AG22</f>
        <v>1.25</v>
      </c>
      <c r="AH60" s="54">
        <f>AH40/AH22</f>
        <v>1.4000000000000001</v>
      </c>
      <c r="AI60" s="55">
        <f>AI40/AI22</f>
        <v>0.8</v>
      </c>
      <c r="AJ60" s="55">
        <f>AJ40/AJ22</f>
        <v>0.8</v>
      </c>
      <c r="AK60" s="55">
        <f>AK40/AK22</f>
        <v>0.8</v>
      </c>
      <c r="AL60" s="55">
        <f>AL40/AL22</f>
        <v>0.8</v>
      </c>
      <c r="AM60" s="54">
        <f>AM40/AM22</f>
        <v>1.8</v>
      </c>
      <c r="AN60" s="91">
        <f>AN40/AN22</f>
        <v>1.6</v>
      </c>
    </row>
    <row r="61" spans="1:256" ht="16.5" x14ac:dyDescent="0.25">
      <c r="A61" s="43"/>
      <c r="B61" s="43"/>
      <c r="C61" s="43"/>
      <c r="D61" s="43"/>
      <c r="E61" s="43"/>
      <c r="F61" s="44" t="s">
        <v>12</v>
      </c>
      <c r="G61" s="45" t="s">
        <v>12</v>
      </c>
      <c r="H61" s="45" t="s">
        <v>12</v>
      </c>
      <c r="I61" s="45" t="s">
        <v>12</v>
      </c>
      <c r="J61" s="45" t="s">
        <v>12</v>
      </c>
      <c r="K61" s="45" t="s">
        <v>12</v>
      </c>
      <c r="L61" s="45" t="s">
        <v>12</v>
      </c>
      <c r="M61" s="45" t="s">
        <v>12</v>
      </c>
      <c r="N61" s="45" t="s">
        <v>12</v>
      </c>
      <c r="O61" s="45" t="s">
        <v>12</v>
      </c>
      <c r="P61" s="45" t="s">
        <v>12</v>
      </c>
      <c r="Q61" s="45" t="s">
        <v>12</v>
      </c>
      <c r="R61" s="44"/>
      <c r="S61" s="44"/>
      <c r="T61" s="44"/>
      <c r="U61" s="44"/>
      <c r="V61" s="44"/>
      <c r="W61" s="44"/>
      <c r="X61" s="44"/>
      <c r="Y61" s="44"/>
      <c r="Z61" s="44"/>
      <c r="AA61" s="54"/>
      <c r="AB61" s="54"/>
      <c r="AC61" s="54"/>
      <c r="AD61" s="54"/>
      <c r="AE61" s="54"/>
      <c r="AF61" s="54"/>
      <c r="AG61" s="54"/>
      <c r="AH61" s="54"/>
      <c r="AI61" s="55"/>
      <c r="AJ61" s="55"/>
      <c r="AK61" s="55"/>
      <c r="AL61" s="55"/>
      <c r="AM61" s="54"/>
      <c r="AN61" s="89"/>
    </row>
    <row r="62" spans="1:256" ht="16.5" x14ac:dyDescent="0.25">
      <c r="A62" s="57" t="s">
        <v>27</v>
      </c>
      <c r="B62" s="58">
        <f>+B42/B24</f>
        <v>1.2660721586263286</v>
      </c>
      <c r="C62" s="58">
        <f>+C42/C24</f>
        <v>0.51692353621674059</v>
      </c>
      <c r="D62" s="58">
        <f>+D42/D24</f>
        <v>1.3088210203037023</v>
      </c>
      <c r="E62" s="58">
        <f>+E42/E24</f>
        <v>0.80733944954128445</v>
      </c>
      <c r="F62" s="58">
        <f>+F42/F24</f>
        <v>0.75741719162771781</v>
      </c>
      <c r="G62" s="59">
        <f>+G42/G24</f>
        <v>0.8812177703744396</v>
      </c>
      <c r="H62" s="59">
        <f>+H42/H24</f>
        <v>1.1063829787234043</v>
      </c>
      <c r="I62" s="59">
        <f>+I42/I24</f>
        <v>1.0862002319288755</v>
      </c>
      <c r="J62" s="59">
        <f>+J42/J24</f>
        <v>1.1728395061728396</v>
      </c>
      <c r="K62" s="59">
        <f>+K42/K24</f>
        <v>1.0028412256267409</v>
      </c>
      <c r="L62" s="59">
        <f>+L42/L24</f>
        <v>1.1754971135343169</v>
      </c>
      <c r="M62" s="59">
        <f>+M42/M24</f>
        <v>1.3144766146993319</v>
      </c>
      <c r="N62" s="59">
        <f>+N42/N24</f>
        <v>1.1820231327190747</v>
      </c>
      <c r="O62" s="59">
        <f>+O42/O24</f>
        <v>1.4234875444839856</v>
      </c>
      <c r="P62" s="59">
        <f>+P42/P24</f>
        <v>1.4162271805273836</v>
      </c>
      <c r="Q62" s="59">
        <f>+Q42/Q24</f>
        <v>1.2254008746355687</v>
      </c>
      <c r="R62" s="58">
        <f>R42/R24</f>
        <v>0.77959586002957126</v>
      </c>
      <c r="S62" s="58">
        <f>S42/S24</f>
        <v>1.3464611872146119</v>
      </c>
      <c r="T62" s="58">
        <f>T42/T24</f>
        <v>1.5303652968036532</v>
      </c>
      <c r="U62" s="58">
        <f>U42/U24</f>
        <v>1.1849206349206349</v>
      </c>
      <c r="V62" s="58">
        <f>V42/V24</f>
        <v>1.0019093078758949</v>
      </c>
      <c r="W62" s="58">
        <f>W42/W24</f>
        <v>1.199874213836478</v>
      </c>
      <c r="X62" s="58">
        <f>X42/X24</f>
        <v>1.3823191733639493</v>
      </c>
      <c r="Y62" s="58">
        <f>Y42/Y24</f>
        <v>1.4713364385524903</v>
      </c>
      <c r="Z62" s="58">
        <f>Z42/Z24</f>
        <v>1.14671875</v>
      </c>
      <c r="AA62" s="60">
        <f>AA42/AA24</f>
        <v>1.0303779069767443</v>
      </c>
      <c r="AB62" s="60">
        <f>AB42/AB24</f>
        <v>1.5210876803551612</v>
      </c>
      <c r="AC62" s="60">
        <f>AC42/AC24</f>
        <v>1.2998500749625188</v>
      </c>
      <c r="AD62" s="60">
        <f>AD42/AD24</f>
        <v>1.1189713322091064</v>
      </c>
      <c r="AE62" s="60">
        <f>AE42/AE24</f>
        <v>1.2921236291126621</v>
      </c>
      <c r="AF62" s="60">
        <f>AF42/AF24</f>
        <v>1.2169656045579236</v>
      </c>
      <c r="AG62" s="60">
        <f>AG42/AG24</f>
        <v>1.2258741258741259</v>
      </c>
      <c r="AH62" s="60">
        <f>AH42/AH24</f>
        <v>1.3713506139154161</v>
      </c>
      <c r="AI62" s="61">
        <f>AI42/AI24</f>
        <v>1.276738305941846</v>
      </c>
      <c r="AJ62" s="61">
        <f>AJ42/AJ24</f>
        <v>1.276738305941846</v>
      </c>
      <c r="AK62" s="61">
        <f>AK42/AK24</f>
        <v>1.276738305941846</v>
      </c>
      <c r="AL62" s="61">
        <f>AL42/AL24</f>
        <v>1.276738305941846</v>
      </c>
      <c r="AM62" s="60">
        <f>AM42/AM24</f>
        <v>1.9850065760631304</v>
      </c>
      <c r="AN62" s="84">
        <f>AN42/AN24</f>
        <v>1.9453960396039607</v>
      </c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ht="16.5" x14ac:dyDescent="0.25">
      <c r="A63" s="62"/>
      <c r="B63" s="62"/>
      <c r="C63" s="62"/>
      <c r="D63" s="62"/>
      <c r="E63" s="62"/>
      <c r="F63" s="63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3"/>
      <c r="S63" s="63"/>
      <c r="T63" s="63"/>
      <c r="U63" s="63"/>
      <c r="V63" s="63"/>
      <c r="W63" s="63"/>
      <c r="X63" s="63"/>
      <c r="Y63" s="65"/>
      <c r="Z63" s="65"/>
      <c r="AA63" s="66"/>
      <c r="AB63" s="66"/>
      <c r="AC63" s="66"/>
      <c r="AD63" s="67"/>
      <c r="AE63" s="67"/>
      <c r="AF63" s="67"/>
      <c r="AG63" s="67"/>
      <c r="AH63" s="67"/>
      <c r="AI63" s="68"/>
      <c r="AJ63" s="68"/>
      <c r="AK63" s="68"/>
      <c r="AL63" s="68"/>
      <c r="AM63" s="67"/>
      <c r="AN63" s="86"/>
    </row>
  </sheetData>
  <phoneticPr fontId="2" type="noConversion"/>
  <pageMargins left="0.25" right="0.25" top="0.75" bottom="0.75" header="0.3" footer="0.3"/>
  <pageSetup paperSize="9" scale="48" fitToHeight="0" orientation="landscape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c849ac-f25b-439c-9308-2a977caa9bc0" xsi:nil="true"/>
    <lcf76f155ced4ddcb4097134ff3c332f xmlns="f1252947-2001-457f-98a7-1c95e98e9be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E84FEEFF2B3445A2FD9A05564CC876" ma:contentTypeVersion="19" ma:contentTypeDescription="Create a new document." ma:contentTypeScope="" ma:versionID="351e85753864b14909df5d3eaf6f4b00">
  <xsd:schema xmlns:xsd="http://www.w3.org/2001/XMLSchema" xmlns:xs="http://www.w3.org/2001/XMLSchema" xmlns:p="http://schemas.microsoft.com/office/2006/metadata/properties" xmlns:ns2="f1252947-2001-457f-98a7-1c95e98e9bef" xmlns:ns3="40c849ac-f25b-439c-9308-2a977caa9bc0" targetNamespace="http://schemas.microsoft.com/office/2006/metadata/properties" ma:root="true" ma:fieldsID="accb5f70bf0a1eb27bb3c764dae44b16" ns2:_="" ns3:_="">
    <xsd:import namespace="f1252947-2001-457f-98a7-1c95e98e9bef"/>
    <xsd:import namespace="40c849ac-f25b-439c-9308-2a977caa9b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252947-2001-457f-98a7-1c95e98e9b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c49aafc-6ab0-49c0-87b2-6b4cfc611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849ac-f25b-439c-9308-2a977caa9bc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9ec9de9-deb0-444e-bf89-2f63388793b9}" ma:internalName="TaxCatchAll" ma:showField="CatchAllData" ma:web="40c849ac-f25b-439c-9308-2a977caa9b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DE53A-540B-4427-836D-C76B5301AEC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BD20A33-CBE6-4084-B61E-5C5D732552B3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40c849ac-f25b-439c-9308-2a977caa9bc0"/>
    <ds:schemaRef ds:uri="f1252947-2001-457f-98a7-1c95e98e9be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C489496-F556-471C-AFE7-9E1FD04D9FB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B199BF-80BB-48AB-9D62-C200ED1B88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252947-2001-457f-98a7-1c95e98e9bef"/>
    <ds:schemaRef ds:uri="40c849ac-f25b-439c-9308-2a977caa9b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DROEBONE</vt:lpstr>
      <vt:lpstr>Dry Beans All</vt:lpstr>
      <vt:lpstr>Totale Oppervlak Geplant</vt:lpstr>
      <vt:lpstr>Totale produksie</vt:lpstr>
      <vt:lpstr>Totale Obrengs</vt:lpstr>
      <vt:lpstr>Area under dry beans</vt:lpstr>
      <vt:lpstr>Production of Dry Beans</vt:lpstr>
      <vt:lpstr>DROEBONE!Print_Area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Luanne Stevens</dc:creator>
  <cp:lastModifiedBy>Luanne Stevens</cp:lastModifiedBy>
  <cp:lastPrinted>2026-05-04T17:56:49Z</cp:lastPrinted>
  <dcterms:created xsi:type="dcterms:W3CDTF">2004-04-30T06:35:50Z</dcterms:created>
  <dcterms:modified xsi:type="dcterms:W3CDTF">2026-05-04T17:59:20Z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Petru Fourie</vt:lpwstr>
  </property>
  <property fmtid="{D5CDD505-2E9C-101B-9397-08002B2CF9AE}" pid="3" name="Order">
    <vt:lpwstr>14418600.0000000</vt:lpwstr>
  </property>
  <property fmtid="{D5CDD505-2E9C-101B-9397-08002B2CF9AE}" pid="4" name="display_urn:schemas-microsoft-com:office:office#Author">
    <vt:lpwstr>Petru Fourie</vt:lpwstr>
  </property>
  <property fmtid="{D5CDD505-2E9C-101B-9397-08002B2CF9AE}" pid="5" name="MediaServiceImageTags">
    <vt:lpwstr/>
  </property>
  <property fmtid="{D5CDD505-2E9C-101B-9397-08002B2CF9AE}" pid="6" name="ContentTypeId">
    <vt:lpwstr>0x01010062E84FEEFF2B3445A2FD9A05564CC876</vt:lpwstr>
  </property>
</Properties>
</file>